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0"/>
  <workbookPr codeName="ThisWorkbook" defaultThemeVersion="124226"/>
  <mc:AlternateContent xmlns:mc="http://schemas.openxmlformats.org/markup-compatibility/2006">
    <mc:Choice Requires="x15">
      <x15ac:absPath xmlns:x15ac="http://schemas.microsoft.com/office/spreadsheetml/2010/11/ac" url="C:\Users\shonam\AppData\Local\Box\Box Edit\Documents\5QBNI_VU0U61DJ65k8zjxg==\"/>
    </mc:Choice>
  </mc:AlternateContent>
  <xr:revisionPtr revIDLastSave="0" documentId="13_ncr:1_{B9542A96-6633-4C96-A019-75CCD2295E59}" xr6:coauthVersionLast="47" xr6:coauthVersionMax="47" xr10:uidLastSave="{00000000-0000-0000-0000-000000000000}"/>
  <bookViews>
    <workbookView xWindow="780" yWindow="780" windowWidth="38700" windowHeight="19680" xr2:uid="{00000000-000D-0000-FFFF-FFFF00000000}"/>
  </bookViews>
  <sheets>
    <sheet name="Introduction" sheetId="9" r:id="rId1"/>
    <sheet name="% below 185% of pov" sheetId="20" state="hidden" r:id="rId2"/>
    <sheet name="MI SNAP-Ed Priorities" sheetId="21" r:id="rId3"/>
    <sheet name="NeedsData_State_County" sheetId="19"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 i="19" l="1"/>
  <c r="N5" i="19"/>
  <c r="N6" i="19"/>
  <c r="N7" i="19"/>
  <c r="N8" i="19"/>
  <c r="N9" i="19"/>
  <c r="N10" i="19"/>
  <c r="N11" i="19"/>
  <c r="N12" i="19"/>
  <c r="N13" i="19"/>
  <c r="N14" i="19"/>
  <c r="N15" i="19"/>
  <c r="N16" i="19"/>
  <c r="N17" i="19"/>
  <c r="N18" i="19"/>
  <c r="N19" i="19"/>
  <c r="N20" i="19"/>
  <c r="N21" i="19"/>
  <c r="N22" i="19"/>
  <c r="N23" i="19"/>
  <c r="N24" i="19"/>
  <c r="N25" i="19"/>
  <c r="N26" i="19"/>
  <c r="N27" i="19"/>
  <c r="N28" i="19"/>
  <c r="N29" i="19"/>
  <c r="N30" i="19"/>
  <c r="N31" i="19"/>
  <c r="N32" i="19"/>
  <c r="N33" i="19"/>
  <c r="N34" i="19"/>
  <c r="N35" i="19"/>
  <c r="N36" i="19"/>
  <c r="N37" i="19"/>
  <c r="N38" i="19"/>
  <c r="N39" i="19"/>
  <c r="N40" i="19"/>
  <c r="N41" i="19"/>
  <c r="N42" i="19"/>
  <c r="N43" i="19"/>
  <c r="N44" i="19"/>
  <c r="N45" i="19"/>
  <c r="N46" i="19"/>
  <c r="N47" i="19"/>
  <c r="N48" i="19"/>
  <c r="N49" i="19"/>
  <c r="N50" i="19"/>
  <c r="N51" i="19"/>
  <c r="N52" i="19"/>
  <c r="N53" i="19"/>
  <c r="N54" i="19"/>
  <c r="N55" i="19"/>
  <c r="N56" i="19"/>
  <c r="N57" i="19"/>
  <c r="N58" i="19"/>
  <c r="N59" i="19"/>
  <c r="N60" i="19"/>
  <c r="N61" i="19"/>
  <c r="N62" i="19"/>
  <c r="N63" i="19"/>
  <c r="N64" i="19"/>
  <c r="N65" i="19"/>
  <c r="N66" i="19"/>
  <c r="N67" i="19"/>
  <c r="N68" i="19"/>
  <c r="N69" i="19"/>
  <c r="N70" i="19"/>
  <c r="N71" i="19"/>
  <c r="N72" i="19"/>
  <c r="N73" i="19"/>
  <c r="N74" i="19"/>
  <c r="N75" i="19"/>
  <c r="N76" i="19"/>
  <c r="N77" i="19"/>
  <c r="N78" i="19"/>
  <c r="N79" i="19"/>
  <c r="N80" i="19"/>
  <c r="N81" i="19"/>
  <c r="N82" i="19"/>
  <c r="N83" i="19"/>
  <c r="N84" i="19"/>
  <c r="N85" i="19"/>
  <c r="N3" i="19"/>
</calcChain>
</file>

<file path=xl/sharedStrings.xml><?xml version="1.0" encoding="utf-8"?>
<sst xmlns="http://schemas.openxmlformats.org/spreadsheetml/2006/main" count="454" uniqueCount="206">
  <si>
    <t xml:space="preserve">Michgian Fitness Foundation compiled state and county level data using County Health Rankings &amp; Roadmaps and the U.S. Census Bureau data to define health needs of Michiganders and assist with the Request for Proposals process. </t>
  </si>
  <si>
    <t>Tabs</t>
  </si>
  <si>
    <t>MI SNAP-Ed Priorities</t>
  </si>
  <si>
    <t xml:space="preserve">Based on state-level needs assessment, SNAP-Ed in Michigan has identified specific priorities for SNAP-Ed programming because unmet needs exist: 1) priority populations groups; 2) counties; and 3) key health indicators. </t>
  </si>
  <si>
    <t>NeedsData_State_County</t>
  </si>
  <si>
    <t xml:space="preserve">Use color coding key and text color key in the 'How does the NeedsData_State_County tab function' section below.	The complied data show health outcomes and social determinants of health by Michigan county and can be used to compare the same indicators at the state or other county level to identify highest needs. </t>
  </si>
  <si>
    <t>How does the NeedsData_State_County tab function?</t>
  </si>
  <si>
    <t>Color coding key:</t>
  </si>
  <si>
    <t>Light blue rows indicate counties where no MFF supported SNAP-Ed programming occurred during fiscal year 2022.</t>
  </si>
  <si>
    <t>Light orange rows indicate those counties that collectively contain over 75% of Michigan's SNAP participants and households.</t>
  </si>
  <si>
    <t>Text color key:</t>
  </si>
  <si>
    <r>
      <rPr>
        <b/>
        <sz val="11"/>
        <color rgb="FFC00000"/>
        <rFont val="Calibri"/>
      </rPr>
      <t xml:space="preserve">Red text indicates values either above or below Michigan's statewide value. </t>
    </r>
    <r>
      <rPr>
        <sz val="11"/>
        <color rgb="FF000000"/>
        <rFont val="Calibri"/>
      </rPr>
      <t>This applies to columns E thru M and O thru AE.
Note: Red text in Columns J, M, R, and S indicates values below Michigan's overall value.</t>
    </r>
  </si>
  <si>
    <t>See below for defintions for column headings that were created by County Health Rankings &amp; Roadmaps, a program of the University of Wisconsin Population Health Institute. The NeedsData_State_County tab contains the ranks and scores for each county in Michigan and the underlying data details for the measures used in calculating the 2022 County Health Rankings. It also contains additional measures that are reported on the County Health Rankings web site for Michigan.</t>
  </si>
  <si>
    <t>For additional information about how the County Health Rankings are calculated, please visit www.countyhealthrankings.org.</t>
  </si>
  <si>
    <t>Measure</t>
  </si>
  <si>
    <t>Data Elements</t>
  </si>
  <si>
    <t>Description</t>
  </si>
  <si>
    <t>County</t>
  </si>
  <si>
    <t>Poor or fair health</t>
  </si>
  <si>
    <t>% Fair or Poor Health</t>
  </si>
  <si>
    <t>Percentage of adults that report fair or poor health</t>
  </si>
  <si>
    <t>Poor mental health days</t>
  </si>
  <si>
    <t>Average Number of Mentally Unhealthy Days</t>
  </si>
  <si>
    <t>Average number of reported mentally unhealthy days per month</t>
  </si>
  <si>
    <t>Adult obesity</t>
  </si>
  <si>
    <t>% Adults with Obesity</t>
  </si>
  <si>
    <t>Percentage of adults that report BMI &gt;= 30</t>
  </si>
  <si>
    <t>Food environment index</t>
  </si>
  <si>
    <t>Food Environment Index</t>
  </si>
  <si>
    <t>Indicator of access to healthy foods - 0 is worst, 10 is best</t>
  </si>
  <si>
    <t>Physical inactivity</t>
  </si>
  <si>
    <t>% Physically Inactive</t>
  </si>
  <si>
    <t>Percentage of adults that report no leisure-time physical activity</t>
  </si>
  <si>
    <t>Access to exercise opportunities</t>
  </si>
  <si>
    <t>% With Access to Exercise Opportunities</t>
  </si>
  <si>
    <t>Percentage of the population with access to places for physical activity</t>
  </si>
  <si>
    <t>Uninsured</t>
  </si>
  <si>
    <t>% Uninsured</t>
  </si>
  <si>
    <t>Percentage of people under age 65 without insurance</t>
  </si>
  <si>
    <t>High school completion</t>
  </si>
  <si>
    <t>% Completed High School</t>
  </si>
  <si>
    <t>Percentage of adults age 25 and over with a high school diploma or equivalent</t>
  </si>
  <si>
    <t>Some college</t>
  </si>
  <si>
    <t>% Some College</t>
  </si>
  <si>
    <t>Percentage of adults age 25-44 with some post-secondary education</t>
  </si>
  <si>
    <t>Unemployment</t>
  </si>
  <si>
    <t>% Unemployed</t>
  </si>
  <si>
    <t>Percentage of population ages 16+ unemployed and looking for work</t>
  </si>
  <si>
    <t>Children in poverty</t>
  </si>
  <si>
    <t>% Children in Poverty</t>
  </si>
  <si>
    <t>Percentage of children (under age 18) living in poverty</t>
  </si>
  <si>
    <t>% Children in Poverty (AIAN)</t>
  </si>
  <si>
    <t>Percentage of American Indian and Alaska Native children (under age 18) living in poverty - from the 2016-2020 ACS</t>
  </si>
  <si>
    <t>% Children in Poverty (Asian)</t>
  </si>
  <si>
    <t>Percentage of Asian/Pacific Islander children (under age 18) living in poverty - from the 2016-2020 ACS</t>
  </si>
  <si>
    <t>% Children in Poverty (Black)</t>
  </si>
  <si>
    <t>Percentage of Black children (under age 18) living in poverty - from the 2016-2020 ACS</t>
  </si>
  <si>
    <t>% Children in Poverty (Hispanic)</t>
  </si>
  <si>
    <t>Percentage of Hispanic children (under age 18) living in poverty - from the 2016-2020 ACS</t>
  </si>
  <si>
    <t>% Children in Poverty (white)</t>
  </si>
  <si>
    <t>Percentage of non-Hispanic white children (under age 18) living in poverty - from the 2016-2020 ACS</t>
  </si>
  <si>
    <t>Children in single-parent households</t>
  </si>
  <si>
    <t>% Children in Single-Parent Households</t>
  </si>
  <si>
    <t>Percentage of children that live in single-parent households</t>
  </si>
  <si>
    <t>name</t>
  </si>
  <si>
    <t>geoid</t>
  </si>
  <si>
    <t>estimate_s1701_c01_001</t>
  </si>
  <si>
    <t>estimate_s1701_c01_041</t>
  </si>
  <si>
    <t>moe_s1701_c01_001</t>
  </si>
  <si>
    <t>moe_s1701_c01_041</t>
  </si>
  <si>
    <t>total_pop</t>
  </si>
  <si>
    <t>below_185_per_pov</t>
  </si>
  <si>
    <t>per_eligible</t>
  </si>
  <si>
    <t>Alcona</t>
  </si>
  <si>
    <t>Alger</t>
  </si>
  <si>
    <t>Allegan</t>
  </si>
  <si>
    <t>Alpena</t>
  </si>
  <si>
    <t>Antrim</t>
  </si>
  <si>
    <t>Arenac</t>
  </si>
  <si>
    <t>Baraga</t>
  </si>
  <si>
    <t>Barry</t>
  </si>
  <si>
    <t>Bay</t>
  </si>
  <si>
    <t>Benzie</t>
  </si>
  <si>
    <t>Berrien</t>
  </si>
  <si>
    <t>Branch</t>
  </si>
  <si>
    <t>Calhoun</t>
  </si>
  <si>
    <t>Cass</t>
  </si>
  <si>
    <t>Charlevoix</t>
  </si>
  <si>
    <t>Cheboygan</t>
  </si>
  <si>
    <t>Chippewa</t>
  </si>
  <si>
    <t>Clare</t>
  </si>
  <si>
    <t>Clinton</t>
  </si>
  <si>
    <t>Crawford</t>
  </si>
  <si>
    <t>Delta</t>
  </si>
  <si>
    <t>Dickinson</t>
  </si>
  <si>
    <t>Eaton</t>
  </si>
  <si>
    <t>Emmet</t>
  </si>
  <si>
    <t>Genesee</t>
  </si>
  <si>
    <t>Gladwin</t>
  </si>
  <si>
    <t>Gogebic</t>
  </si>
  <si>
    <t>Grand Traverse</t>
  </si>
  <si>
    <t>Gratiot</t>
  </si>
  <si>
    <t>Hillsdale</t>
  </si>
  <si>
    <t>Houghton</t>
  </si>
  <si>
    <t>Huron</t>
  </si>
  <si>
    <t>Ingham</t>
  </si>
  <si>
    <t>Ionia</t>
  </si>
  <si>
    <t>Iosco</t>
  </si>
  <si>
    <t>Iron</t>
  </si>
  <si>
    <t>Isabella</t>
  </si>
  <si>
    <t>Jackson</t>
  </si>
  <si>
    <t>Kalamazoo</t>
  </si>
  <si>
    <t>Kalkaska</t>
  </si>
  <si>
    <t>Kent</t>
  </si>
  <si>
    <t>Keweenaw</t>
  </si>
  <si>
    <t>Lake</t>
  </si>
  <si>
    <t>Lapeer</t>
  </si>
  <si>
    <t>Leelanau</t>
  </si>
  <si>
    <t>Lenawee</t>
  </si>
  <si>
    <t>Livingston</t>
  </si>
  <si>
    <t>Luce</t>
  </si>
  <si>
    <t>Mackinac</t>
  </si>
  <si>
    <t>Macomb</t>
  </si>
  <si>
    <t>Manistee</t>
  </si>
  <si>
    <t>Marquette</t>
  </si>
  <si>
    <t>Mason</t>
  </si>
  <si>
    <t>Mecosta</t>
  </si>
  <si>
    <t>Menominee</t>
  </si>
  <si>
    <t>Midland</t>
  </si>
  <si>
    <t>Missaukee</t>
  </si>
  <si>
    <t>Monroe</t>
  </si>
  <si>
    <t>Montcalm</t>
  </si>
  <si>
    <t>Montmorency</t>
  </si>
  <si>
    <t>Muskegon</t>
  </si>
  <si>
    <t>Newaygo</t>
  </si>
  <si>
    <t>Oakland</t>
  </si>
  <si>
    <t>Oceana</t>
  </si>
  <si>
    <t>Ogemaw</t>
  </si>
  <si>
    <t>Ontonagon</t>
  </si>
  <si>
    <t>Osceola</t>
  </si>
  <si>
    <t>Oscoda</t>
  </si>
  <si>
    <t>Otsego</t>
  </si>
  <si>
    <t>Ottawa</t>
  </si>
  <si>
    <t>Presque Isle</t>
  </si>
  <si>
    <t>Roscommon</t>
  </si>
  <si>
    <t>Saginaw</t>
  </si>
  <si>
    <t>St. Clair</t>
  </si>
  <si>
    <t>St. Joseph</t>
  </si>
  <si>
    <t>Sanilac</t>
  </si>
  <si>
    <t>Schoolcraft</t>
  </si>
  <si>
    <t>Shiawassee</t>
  </si>
  <si>
    <t>Tuscola</t>
  </si>
  <si>
    <t>Van Buren</t>
  </si>
  <si>
    <t>Washtenaw</t>
  </si>
  <si>
    <t>Wayne</t>
  </si>
  <si>
    <t>Wexford</t>
  </si>
  <si>
    <t>The below list outlines priority population groups as identified in the state-level SNAP-Ed needs assessment. Michiganders who are:</t>
  </si>
  <si>
    <t>Older Adults</t>
  </si>
  <si>
    <t>Children that experiences multi-level impacts related to the Social Determinants of Health, espeically those 5 and under experiencing poverty</t>
  </si>
  <si>
    <t>Veterans, especially female veterans and any veteran between 17-44</t>
  </si>
  <si>
    <t>Male as well as Black diagnosed with Diabetes and Pre-Diabetes</t>
  </si>
  <si>
    <t>Female that live at or below the poverty level who are also Neurodivergent or Physical Diverse (People with disabilities might be a familiar term used previously)</t>
  </si>
  <si>
    <t>African American or Black and experiencing poverty</t>
  </si>
  <si>
    <t>American Indian or Alaskan Native with barriers to accessing culturally relevant foods within grocery stores where they typically shop as well as traditionally relevant physical activitiy opportunities</t>
  </si>
  <si>
    <t>Hispanic or "some other race, alone" that faced barriers to high school completion</t>
  </si>
  <si>
    <t xml:space="preserve">Hispanic or Latino experiencing Poverty </t>
  </si>
  <si>
    <t>Neurodivergent or Physical Diverse, espcially older adults, females, and/or American Indian or Alaskan Native (People with disabilities might be a familiar term used previously)</t>
  </si>
  <si>
    <t>of Refugee or Immigrant Status, including Migrant Farm Workers</t>
  </si>
  <si>
    <t xml:space="preserve">The below list shows counties that were not served by SNAP-Ed at MFF in FY22. Those is bold are counties where multiple indicators in the NeedsData_State_County tab are worse than the state level. </t>
  </si>
  <si>
    <t xml:space="preserve">The list below highlights priority indicators to consider when reviewing data in the NeedsData_State_County tab. </t>
  </si>
  <si>
    <t>Food Insecurity</t>
  </si>
  <si>
    <t>Obesity</t>
  </si>
  <si>
    <t>Diabetes</t>
  </si>
  <si>
    <t>Physical Inactivity</t>
  </si>
  <si>
    <t>Access to Exercise Opportunities</t>
  </si>
  <si>
    <t>Health Outcomes</t>
  </si>
  <si>
    <t>Social Determinants of Health and Factors Influencing Health Equity</t>
  </si>
  <si>
    <t>Children Impacted by Social Determinants of Health</t>
  </si>
  <si>
    <t>% of Population by Age</t>
  </si>
  <si>
    <t>Racial or Ethnic Demographic Background</t>
  </si>
  <si>
    <t>% of Population Identifying as Female</t>
  </si>
  <si>
    <t>State</t>
  </si>
  <si>
    <t>no presence in MFF SNAP-Ed programming</t>
  </si>
  <si>
    <t>priority SNAP-Ed counties</t>
  </si>
  <si>
    <t>% Adults with Diabetes</t>
  </si>
  <si>
    <t>% Food Insecure</t>
  </si>
  <si>
    <t>% Limited Access to Healthy Foods</t>
  </si>
  <si>
    <t>% Below 185% of Poverty</t>
  </si>
  <si>
    <t>% Uninsured Adults</t>
  </si>
  <si>
    <t>% Uninsured Children</t>
  </si>
  <si>
    <t>% Broadband Access</t>
  </si>
  <si>
    <t>% Not Proficient in English</t>
  </si>
  <si>
    <t>% rural</t>
  </si>
  <si>
    <t>% Children Enrolled in Free or Reduced Lunch</t>
  </si>
  <si>
    <t>% Less Than 18 Years of Age</t>
  </si>
  <si>
    <t>% 65 and Over</t>
  </si>
  <si>
    <t>% Black</t>
  </si>
  <si>
    <t>% American Indian &amp; Alaska Native</t>
  </si>
  <si>
    <t>% Asian</t>
  </si>
  <si>
    <t>% Native Hawaiian/Other Pacific Islander</t>
  </si>
  <si>
    <t>% Hispanic</t>
  </si>
  <si>
    <t>% Non-Hispanic white</t>
  </si>
  <si>
    <t>% female</t>
  </si>
  <si>
    <t>Michigan</t>
  </si>
  <si>
    <t>x</t>
  </si>
  <si>
    <t>Statewide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</si>
</sst>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font>
      <sz val="10"/>
      <name val="Arial"/>
    </font>
    <font>
      <sz val="12"/>
      <color theme="1"/>
      <name val="Calibri"/>
      <family val="2"/>
      <scheme val="minor"/>
    </font>
    <font>
      <sz val="10"/>
      <name val="Arial"/>
      <family val="2"/>
    </font>
    <font>
      <sz val="10"/>
      <name val="Arial"/>
      <family val="2"/>
    </font>
    <font>
      <sz val="11"/>
      <name val="Calibri"/>
      <family val="2"/>
      <scheme val="minor"/>
    </font>
    <font>
      <b/>
      <sz val="10"/>
      <name val="Calibri"/>
      <family val="2"/>
      <scheme val="minor"/>
    </font>
    <font>
      <b/>
      <sz val="11"/>
      <name val="Calibri"/>
      <family val="2"/>
      <scheme val="minor"/>
    </font>
    <font>
      <b/>
      <sz val="10"/>
      <name val="Calibri"/>
      <family val="2"/>
    </font>
    <font>
      <sz val="10"/>
      <color rgb="FF000000"/>
      <name val="Calibri"/>
      <family val="2"/>
    </font>
    <font>
      <b/>
      <sz val="10"/>
      <color rgb="FF000000"/>
      <name val="Calibri"/>
      <family val="2"/>
    </font>
    <font>
      <b/>
      <sz val="10"/>
      <name val="Arial"/>
      <family val="2"/>
    </font>
    <font>
      <b/>
      <sz val="11"/>
      <color rgb="FFC00000"/>
      <name val="Calibri"/>
      <family val="2"/>
    </font>
    <font>
      <b/>
      <sz val="10"/>
      <color theme="1"/>
      <name val="Calibri"/>
      <family val="2"/>
      <scheme val="minor"/>
    </font>
    <font>
      <b/>
      <sz val="11"/>
      <color rgb="FFC00000"/>
      <name val="Calibri"/>
    </font>
    <font>
      <sz val="11"/>
      <color rgb="FF000000"/>
      <name val="Calibri"/>
    </font>
    <font>
      <u/>
      <sz val="11"/>
      <name val="Calibri"/>
      <family val="2"/>
      <scheme val="minor"/>
    </font>
    <font>
      <b/>
      <sz val="10"/>
      <name val="Arial"/>
    </font>
    <font>
      <b/>
      <sz val="10"/>
      <color rgb="FF000000"/>
      <name val="Calibri"/>
      <family val="2"/>
      <charset val="1"/>
    </font>
    <font>
      <sz val="10"/>
      <color rgb="FF000000"/>
      <name val="Calibri"/>
      <family val="2"/>
      <charset val="1"/>
    </font>
    <font>
      <b/>
      <sz val="11"/>
      <color rgb="FF000000"/>
      <name val="Calibri"/>
      <family val="2"/>
    </font>
    <font>
      <b/>
      <sz val="11"/>
      <name val="Arial"/>
    </font>
  </fonts>
  <fills count="8">
    <fill>
      <patternFill patternType="none"/>
    </fill>
    <fill>
      <patternFill patternType="gray125"/>
    </fill>
    <fill>
      <patternFill patternType="solid">
        <fgColor rgb="FFFFFFFF"/>
        <bgColor indexed="64"/>
      </patternFill>
    </fill>
    <fill>
      <patternFill patternType="solid">
        <fgColor theme="4" tint="0.79998168889431442"/>
        <bgColor indexed="65"/>
      </patternFill>
    </fill>
    <fill>
      <patternFill patternType="solid">
        <fgColor rgb="FFFFFF00"/>
        <bgColor indexed="64"/>
      </patternFill>
    </fill>
    <fill>
      <patternFill patternType="solid">
        <fgColor rgb="FFDAEEF3"/>
        <bgColor indexed="64"/>
      </patternFill>
    </fill>
    <fill>
      <patternFill patternType="solid">
        <fgColor rgb="FFFCE4D6"/>
        <bgColor indexed="64"/>
      </patternFill>
    </fill>
    <fill>
      <patternFill patternType="solid">
        <fgColor rgb="FFE7E6E6"/>
        <bgColor indexed="64"/>
      </patternFill>
    </fill>
  </fills>
  <borders count="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right style="thin">
        <color indexed="64"/>
      </right>
      <top/>
      <bottom/>
      <diagonal/>
    </border>
  </borders>
  <cellStyleXfs count="4">
    <xf numFmtId="0" fontId="0" fillId="0" borderId="0"/>
    <xf numFmtId="0" fontId="2" fillId="0" borderId="0"/>
    <xf numFmtId="9" fontId="3" fillId="0" borderId="0" applyFont="0" applyFill="0" applyBorder="0" applyAlignment="0" applyProtection="0"/>
    <xf numFmtId="0" fontId="1" fillId="3" borderId="0" applyNumberFormat="0" applyBorder="0" applyAlignment="0" applyProtection="0"/>
  </cellStyleXfs>
  <cellXfs count="74">
    <xf numFmtId="0" fontId="0" fillId="0" borderId="0" xfId="0"/>
    <xf numFmtId="0" fontId="4" fillId="0" borderId="0" xfId="0" applyFont="1"/>
    <xf numFmtId="2" fontId="4" fillId="0" borderId="0" xfId="0" applyNumberFormat="1" applyFont="1"/>
    <xf numFmtId="0" fontId="4" fillId="4" borderId="0" xfId="0" applyFont="1" applyFill="1"/>
    <xf numFmtId="0" fontId="8" fillId="2" borderId="2" xfId="0" applyFont="1" applyFill="1" applyBorder="1" applyAlignment="1">
      <alignment vertical="center" wrapText="1"/>
    </xf>
    <xf numFmtId="0" fontId="2" fillId="0" borderId="0" xfId="0" applyFont="1"/>
    <xf numFmtId="0" fontId="5" fillId="0" borderId="0" xfId="0" applyFont="1" applyAlignment="1">
      <alignment horizontal="left" wrapText="1"/>
    </xf>
    <xf numFmtId="0" fontId="6" fillId="0" borderId="0" xfId="0" applyFont="1"/>
    <xf numFmtId="0" fontId="6" fillId="0" borderId="0" xfId="0" applyFont="1" applyAlignment="1">
      <alignment wrapText="1"/>
    </xf>
    <xf numFmtId="0" fontId="10" fillId="0" borderId="0" xfId="0" applyFont="1"/>
    <xf numFmtId="2" fontId="0" fillId="0" borderId="0" xfId="0" applyNumberFormat="1"/>
    <xf numFmtId="164" fontId="7" fillId="0" borderId="5" xfId="0" applyNumberFormat="1" applyFont="1" applyBorder="1" applyAlignment="1">
      <alignment vertical="center" wrapText="1"/>
    </xf>
    <xf numFmtId="164" fontId="7" fillId="0" borderId="6" xfId="0" applyNumberFormat="1" applyFont="1" applyBorder="1" applyAlignment="1">
      <alignment vertical="center" wrapText="1"/>
    </xf>
    <xf numFmtId="164" fontId="4" fillId="0" borderId="5" xfId="0" applyNumberFormat="1" applyFont="1" applyBorder="1"/>
    <xf numFmtId="164" fontId="4" fillId="0" borderId="6" xfId="0" applyNumberFormat="1" applyFont="1" applyBorder="1"/>
    <xf numFmtId="2" fontId="4" fillId="0" borderId="6" xfId="0" applyNumberFormat="1" applyFont="1" applyBorder="1"/>
    <xf numFmtId="2" fontId="0" fillId="0" borderId="5" xfId="0" applyNumberFormat="1" applyBorder="1"/>
    <xf numFmtId="0" fontId="7" fillId="0" borderId="4" xfId="0" applyFont="1" applyBorder="1" applyAlignment="1">
      <alignment horizontal="center" vertical="center" wrapText="1"/>
    </xf>
    <xf numFmtId="0" fontId="7" fillId="0" borderId="4" xfId="0" applyFont="1" applyBorder="1" applyAlignment="1">
      <alignment vertical="center" wrapText="1"/>
    </xf>
    <xf numFmtId="164" fontId="4" fillId="0" borderId="4" xfId="0" applyNumberFormat="1" applyFont="1" applyBorder="1"/>
    <xf numFmtId="2" fontId="4" fillId="0" borderId="4" xfId="0" applyNumberFormat="1" applyFont="1" applyBorder="1"/>
    <xf numFmtId="0" fontId="4" fillId="0" borderId="4" xfId="0" applyFont="1" applyBorder="1"/>
    <xf numFmtId="0" fontId="15" fillId="0" borderId="0" xfId="0" applyFont="1" applyAlignment="1">
      <alignment vertical="top"/>
    </xf>
    <xf numFmtId="0" fontId="0" fillId="0" borderId="0" xfId="0" applyAlignment="1">
      <alignment wrapText="1"/>
    </xf>
    <xf numFmtId="0" fontId="16" fillId="0" borderId="0" xfId="0" applyFont="1"/>
    <xf numFmtId="164" fontId="4" fillId="0" borderId="5" xfId="0" applyNumberFormat="1" applyFont="1" applyBorder="1" applyAlignment="1">
      <alignment horizontal="center"/>
    </xf>
    <xf numFmtId="164" fontId="4" fillId="0" borderId="0" xfId="0" applyNumberFormat="1" applyFont="1" applyAlignment="1">
      <alignment horizontal="center"/>
    </xf>
    <xf numFmtId="164" fontId="4" fillId="0" borderId="6" xfId="0" applyNumberFormat="1" applyFont="1" applyBorder="1" applyAlignment="1">
      <alignment horizontal="center"/>
    </xf>
    <xf numFmtId="2" fontId="0" fillId="0" borderId="0" xfId="0" applyNumberFormat="1" applyAlignment="1">
      <alignment horizontal="center"/>
    </xf>
    <xf numFmtId="2" fontId="4" fillId="0" borderId="5" xfId="0" applyNumberFormat="1" applyFont="1" applyBorder="1" applyAlignment="1">
      <alignment horizontal="center"/>
    </xf>
    <xf numFmtId="2" fontId="4" fillId="0" borderId="0" xfId="0" applyNumberFormat="1" applyFont="1" applyAlignment="1">
      <alignment horizontal="center"/>
    </xf>
    <xf numFmtId="0" fontId="0" fillId="0" borderId="5" xfId="0" applyBorder="1" applyAlignment="1">
      <alignment horizontal="center"/>
    </xf>
    <xf numFmtId="2" fontId="4" fillId="0" borderId="6" xfId="0" applyNumberFormat="1" applyFont="1" applyBorder="1" applyAlignment="1">
      <alignment horizontal="center"/>
    </xf>
    <xf numFmtId="0" fontId="0" fillId="0" borderId="0" xfId="0" applyAlignment="1">
      <alignment horizontal="center"/>
    </xf>
    <xf numFmtId="0" fontId="16" fillId="2" borderId="0" xfId="0" applyFont="1" applyFill="1"/>
    <xf numFmtId="0" fontId="17" fillId="0" borderId="2" xfId="0" applyFont="1" applyBorder="1" applyAlignment="1">
      <alignment wrapText="1"/>
    </xf>
    <xf numFmtId="0" fontId="18" fillId="0" borderId="1" xfId="0" applyFont="1" applyBorder="1" applyAlignment="1">
      <alignment wrapText="1"/>
    </xf>
    <xf numFmtId="0" fontId="4" fillId="0" borderId="0" xfId="0" applyFont="1" applyAlignment="1"/>
    <xf numFmtId="0" fontId="19" fillId="2" borderId="3" xfId="0" applyFont="1" applyFill="1" applyBorder="1" applyAlignment="1">
      <alignment horizontal="center" vertical="center" wrapText="1"/>
    </xf>
    <xf numFmtId="0" fontId="20" fillId="7" borderId="0" xfId="0" applyFont="1" applyFill="1" applyAlignment="1">
      <alignment wrapText="1"/>
    </xf>
    <xf numFmtId="0" fontId="4" fillId="0" borderId="0" xfId="0" applyFont="1" applyBorder="1" applyAlignment="1">
      <alignment wrapText="1"/>
    </xf>
    <xf numFmtId="0" fontId="9" fillId="2" borderId="2" xfId="0" applyFont="1" applyFill="1" applyBorder="1" applyAlignment="1">
      <alignment vertical="center" wrapText="1"/>
    </xf>
    <xf numFmtId="0" fontId="4" fillId="0" borderId="0" xfId="0" applyFont="1" applyAlignment="1">
      <alignment horizontal="left" wrapText="1"/>
    </xf>
    <xf numFmtId="0" fontId="13" fillId="0" borderId="0" xfId="0" applyFont="1" applyAlignment="1">
      <alignment horizontal="left" vertical="top" wrapText="1"/>
    </xf>
    <xf numFmtId="0" fontId="11" fillId="0" borderId="0" xfId="0" applyFont="1" applyAlignment="1">
      <alignment horizontal="left" vertical="top" wrapText="1"/>
    </xf>
    <xf numFmtId="0" fontId="7" fillId="0" borderId="5" xfId="0" applyFont="1" applyBorder="1" applyAlignment="1">
      <alignment horizontal="center" vertical="center" wrapText="1"/>
    </xf>
    <xf numFmtId="0" fontId="7" fillId="0" borderId="0" xfId="0" applyFont="1" applyAlignment="1">
      <alignment horizontal="center" vertical="center" wrapText="1"/>
    </xf>
    <xf numFmtId="164" fontId="7" fillId="0" borderId="5" xfId="0" applyNumberFormat="1" applyFont="1" applyBorder="1" applyAlignment="1">
      <alignment horizontal="center" vertical="center" wrapText="1"/>
    </xf>
    <xf numFmtId="164" fontId="7" fillId="0" borderId="0" xfId="0" applyNumberFormat="1" applyFont="1" applyAlignment="1">
      <alignment horizontal="center" vertical="center" wrapText="1"/>
    </xf>
    <xf numFmtId="164" fontId="7" fillId="0" borderId="6" xfId="0" applyNumberFormat="1" applyFont="1" applyBorder="1" applyAlignment="1">
      <alignment horizontal="center" vertical="center" wrapText="1"/>
    </xf>
    <xf numFmtId="0" fontId="4" fillId="0" borderId="7" xfId="0" applyFont="1" applyBorder="1" applyAlignment="1">
      <alignment vertical="center" wrapText="1"/>
    </xf>
    <xf numFmtId="0" fontId="4" fillId="0" borderId="0" xfId="0" applyFont="1" applyAlignment="1">
      <alignment horizontal="left" vertical="top" wrapText="1"/>
    </xf>
    <xf numFmtId="0" fontId="9" fillId="2" borderId="2" xfId="0" applyFont="1" applyFill="1" applyBorder="1" applyAlignment="1">
      <alignment vertical="center" wrapText="1"/>
    </xf>
    <xf numFmtId="0" fontId="4" fillId="0" borderId="0" xfId="0" quotePrefix="1" applyFont="1" applyAlignment="1">
      <alignment horizontal="left" wrapText="1"/>
    </xf>
    <xf numFmtId="0" fontId="4" fillId="5" borderId="0" xfId="0" applyFont="1" applyFill="1" applyAlignment="1">
      <alignment horizontal="left"/>
    </xf>
    <xf numFmtId="0" fontId="4" fillId="6" borderId="0" xfId="0" applyFont="1" applyFill="1" applyAlignment="1">
      <alignment horizontal="left"/>
    </xf>
    <xf numFmtId="0" fontId="13" fillId="0" borderId="0" xfId="0" applyFont="1" applyAlignment="1">
      <alignment horizontal="left" vertical="top" wrapText="1"/>
    </xf>
    <xf numFmtId="0" fontId="11" fillId="0" borderId="0" xfId="0" applyFont="1" applyAlignment="1">
      <alignment horizontal="left" vertical="top" wrapText="1"/>
    </xf>
    <xf numFmtId="0" fontId="15" fillId="0" borderId="0" xfId="0" applyFont="1" applyAlignment="1">
      <alignment horizontal="left" vertical="top"/>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Alignment="1">
      <alignment horizontal="center" vertical="center" wrapText="1"/>
    </xf>
    <xf numFmtId="164" fontId="7" fillId="0" borderId="5" xfId="0" applyNumberFormat="1" applyFont="1" applyBorder="1" applyAlignment="1">
      <alignment horizontal="center" vertical="center" wrapText="1"/>
    </xf>
    <xf numFmtId="164" fontId="7" fillId="0" borderId="0" xfId="0" applyNumberFormat="1" applyFont="1" applyAlignment="1">
      <alignment horizontal="center" vertical="center" wrapText="1"/>
    </xf>
    <xf numFmtId="164" fontId="7" fillId="0" borderId="6" xfId="0" applyNumberFormat="1" applyFont="1" applyBorder="1" applyAlignment="1">
      <alignment horizontal="center" vertical="center" wrapText="1"/>
    </xf>
    <xf numFmtId="164" fontId="12" fillId="0" borderId="5" xfId="3" applyNumberFormat="1" applyFont="1" applyFill="1" applyBorder="1" applyAlignment="1">
      <alignment horizontal="center" vertical="center" wrapText="1"/>
    </xf>
    <xf numFmtId="164" fontId="12" fillId="0" borderId="0" xfId="3" applyNumberFormat="1" applyFont="1" applyFill="1" applyBorder="1" applyAlignment="1">
      <alignment horizontal="center" vertical="center" wrapText="1"/>
    </xf>
    <xf numFmtId="164" fontId="12" fillId="0" borderId="6" xfId="3" applyNumberFormat="1" applyFont="1" applyFill="1" applyBorder="1" applyAlignment="1">
      <alignment horizontal="center" vertical="center" wrapText="1"/>
    </xf>
    <xf numFmtId="164" fontId="9" fillId="0" borderId="5" xfId="3" applyNumberFormat="1" applyFont="1" applyFill="1" applyBorder="1" applyAlignment="1">
      <alignment horizontal="center" vertical="center"/>
    </xf>
    <xf numFmtId="164" fontId="9" fillId="0" borderId="0" xfId="3" applyNumberFormat="1" applyFont="1" applyFill="1" applyBorder="1" applyAlignment="1">
      <alignment horizontal="center" vertical="center"/>
    </xf>
    <xf numFmtId="164" fontId="9" fillId="0" borderId="6" xfId="3" applyNumberFormat="1" applyFont="1" applyFill="1" applyBorder="1" applyAlignment="1">
      <alignment horizontal="center" vertical="center"/>
    </xf>
    <xf numFmtId="0" fontId="20" fillId="7" borderId="0" xfId="0" applyFont="1" applyFill="1" applyAlignment="1">
      <alignment horizontal="left" wrapText="1"/>
    </xf>
    <xf numFmtId="0" fontId="14" fillId="0" borderId="0" xfId="0" applyFont="1" applyAlignment="1">
      <alignment horizontal="left" vertical="center" wrapText="1"/>
    </xf>
    <xf numFmtId="0" fontId="4" fillId="0" borderId="0" xfId="0" applyFont="1" applyAlignment="1">
      <alignment horizontal="left" vertical="center" wrapText="1"/>
    </xf>
  </cellXfs>
  <cellStyles count="4">
    <cellStyle name="20% - Accent1" xfId="3" builtinId="30"/>
    <cellStyle name="Normal" xfId="0" builtinId="0"/>
    <cellStyle name="Normal 2" xfId="1" xr:uid="{00000000-0005-0000-0000-000001000000}"/>
    <cellStyle name="Percent 2" xfId="2" xr:uid="{00000000-0005-0000-0000-000002000000}"/>
  </cellStyles>
  <dxfs count="72">
    <dxf>
      <font>
        <b val="0"/>
        <i val="0"/>
        <strike val="0"/>
        <condense val="0"/>
        <extend val="0"/>
        <outline val="0"/>
        <shadow val="0"/>
        <u val="none"/>
        <vertAlign val="baseline"/>
        <sz val="11"/>
        <color auto="1"/>
        <name val="Calibri"/>
        <family val="2"/>
        <scheme val="minor"/>
      </font>
      <numFmt numFmtId="164" formatCode="0.0"/>
      <border diagonalUp="0" diagonalDown="0">
        <left style="medium">
          <color auto="1"/>
        </left>
        <right style="medium">
          <color auto="1"/>
        </right>
        <top/>
        <bottom/>
        <vertical/>
        <horizontal/>
      </border>
    </dxf>
    <dxf>
      <font>
        <b val="0"/>
        <i val="0"/>
        <strike val="0"/>
        <condense val="0"/>
        <extend val="0"/>
        <outline val="0"/>
        <shadow val="0"/>
        <u val="none"/>
        <vertAlign val="baseline"/>
        <sz val="11"/>
        <color auto="1"/>
        <name val="Calibri"/>
        <family val="2"/>
        <scheme val="minor"/>
      </font>
      <numFmt numFmtId="164" formatCode="0.0"/>
      <alignment horizontal="center"/>
      <border diagonalUp="0" diagonalDown="0">
        <left/>
        <right style="medium">
          <color auto="1"/>
        </right>
        <top/>
        <bottom/>
        <vertical/>
        <horizontal/>
      </border>
    </dxf>
    <dxf>
      <font>
        <b val="0"/>
        <i val="0"/>
        <strike val="0"/>
        <condense val="0"/>
        <extend val="0"/>
        <outline val="0"/>
        <shadow val="0"/>
        <u val="none"/>
        <vertAlign val="baseline"/>
        <sz val="11"/>
        <color auto="1"/>
        <name val="Calibri"/>
        <family val="2"/>
        <scheme val="minor"/>
      </font>
      <numFmt numFmtId="164" formatCode="0.0"/>
      <alignment horizontal="center"/>
    </dxf>
    <dxf>
      <font>
        <b val="0"/>
        <i val="0"/>
        <strike val="0"/>
        <condense val="0"/>
        <extend val="0"/>
        <outline val="0"/>
        <shadow val="0"/>
        <u val="none"/>
        <vertAlign val="baseline"/>
        <sz val="11"/>
        <color auto="1"/>
        <name val="Calibri"/>
        <family val="2"/>
        <scheme val="minor"/>
      </font>
      <numFmt numFmtId="164" formatCode="0.0"/>
      <alignment horizontal="center"/>
    </dxf>
    <dxf>
      <font>
        <b val="0"/>
        <i val="0"/>
        <strike val="0"/>
        <condense val="0"/>
        <extend val="0"/>
        <outline val="0"/>
        <shadow val="0"/>
        <u val="none"/>
        <vertAlign val="baseline"/>
        <sz val="11"/>
        <color auto="1"/>
        <name val="Calibri"/>
        <family val="2"/>
        <scheme val="minor"/>
      </font>
      <numFmt numFmtId="164" formatCode="0.0"/>
      <alignment horizontal="center"/>
    </dxf>
    <dxf>
      <font>
        <b val="0"/>
        <i val="0"/>
        <strike val="0"/>
        <condense val="0"/>
        <extend val="0"/>
        <outline val="0"/>
        <shadow val="0"/>
        <u val="none"/>
        <vertAlign val="baseline"/>
        <sz val="11"/>
        <color auto="1"/>
        <name val="Calibri"/>
        <family val="2"/>
        <scheme val="minor"/>
      </font>
      <numFmt numFmtId="164" formatCode="0.0"/>
      <alignment horizontal="center"/>
    </dxf>
    <dxf>
      <font>
        <b val="0"/>
        <i val="0"/>
        <strike val="0"/>
        <condense val="0"/>
        <extend val="0"/>
        <outline val="0"/>
        <shadow val="0"/>
        <u val="none"/>
        <vertAlign val="baseline"/>
        <sz val="11"/>
        <color auto="1"/>
        <name val="Calibri"/>
        <family val="2"/>
        <scheme val="minor"/>
      </font>
      <numFmt numFmtId="164" formatCode="0.0"/>
      <alignment horizontal="center"/>
      <border diagonalUp="0" diagonalDown="0">
        <left style="medium">
          <color auto="1"/>
        </left>
        <right/>
        <top/>
        <bottom/>
        <vertical/>
        <horizontal/>
      </border>
    </dxf>
    <dxf>
      <font>
        <b val="0"/>
        <i val="0"/>
        <strike val="0"/>
        <condense val="0"/>
        <extend val="0"/>
        <outline val="0"/>
        <shadow val="0"/>
        <u val="none"/>
        <vertAlign val="baseline"/>
        <sz val="11"/>
        <color auto="1"/>
        <name val="Calibri"/>
        <family val="2"/>
        <scheme val="minor"/>
      </font>
      <numFmt numFmtId="164" formatCode="0.0"/>
      <fill>
        <patternFill patternType="none">
          <fgColor indexed="64"/>
          <bgColor auto="1"/>
        </patternFill>
      </fill>
      <border diagonalUp="0" diagonalDown="0">
        <left/>
        <right style="medium">
          <color auto="1"/>
        </right>
        <top/>
        <bottom/>
        <vertical/>
        <horizontal/>
      </border>
    </dxf>
    <dxf>
      <font>
        <b val="0"/>
        <i val="0"/>
        <strike val="0"/>
        <condense val="0"/>
        <extend val="0"/>
        <outline val="0"/>
        <shadow val="0"/>
        <u val="none"/>
        <vertAlign val="baseline"/>
        <sz val="11"/>
        <color auto="1"/>
        <name val="Calibri"/>
        <family val="2"/>
        <scheme val="minor"/>
      </font>
      <numFmt numFmtId="164" formatCode="0.0"/>
      <border diagonalUp="0" diagonalDown="0">
        <left style="medium">
          <color auto="1"/>
        </left>
        <right/>
        <top/>
        <bottom/>
        <vertical/>
        <horizontal/>
      </border>
    </dxf>
    <dxf>
      <font>
        <b val="0"/>
        <i val="0"/>
        <strike val="0"/>
        <condense val="0"/>
        <extend val="0"/>
        <outline val="0"/>
        <shadow val="0"/>
        <u val="none"/>
        <vertAlign val="baseline"/>
        <sz val="11"/>
        <color auto="1"/>
        <name val="Calibri"/>
        <family val="2"/>
        <scheme val="minor"/>
      </font>
      <numFmt numFmtId="164" formatCode="0.0"/>
      <alignment horizontal="center"/>
      <border diagonalUp="0" diagonalDown="0">
        <left/>
        <right style="medium">
          <color auto="1"/>
        </right>
        <top/>
        <bottom/>
        <vertical/>
        <horizontal/>
      </border>
    </dxf>
    <dxf>
      <font>
        <b val="0"/>
        <i val="0"/>
        <strike val="0"/>
        <condense val="0"/>
        <extend val="0"/>
        <outline val="0"/>
        <shadow val="0"/>
        <u val="none"/>
        <vertAlign val="baseline"/>
        <sz val="11"/>
        <color auto="1"/>
        <name val="Calibri"/>
        <family val="2"/>
        <scheme val="minor"/>
      </font>
      <numFmt numFmtId="164" formatCode="0.0"/>
      <alignment horizontal="center"/>
    </dxf>
    <dxf>
      <font>
        <b val="0"/>
        <i val="0"/>
        <strike val="0"/>
        <condense val="0"/>
        <extend val="0"/>
        <outline val="0"/>
        <shadow val="0"/>
        <u val="none"/>
        <vertAlign val="baseline"/>
        <sz val="11"/>
        <color auto="1"/>
        <name val="Calibri"/>
        <family val="2"/>
        <scheme val="minor"/>
      </font>
      <numFmt numFmtId="164" formatCode="0.0"/>
      <alignment horizontal="center"/>
    </dxf>
    <dxf>
      <font>
        <b val="0"/>
        <i val="0"/>
        <strike val="0"/>
        <condense val="0"/>
        <extend val="0"/>
        <outline val="0"/>
        <shadow val="0"/>
        <u val="none"/>
        <vertAlign val="baseline"/>
        <sz val="11"/>
        <color auto="1"/>
        <name val="Calibri"/>
        <family val="2"/>
        <scheme val="minor"/>
      </font>
      <numFmt numFmtId="164" formatCode="0.0"/>
      <alignment horizontal="center"/>
    </dxf>
    <dxf>
      <font>
        <b val="0"/>
        <i val="0"/>
        <strike val="0"/>
        <condense val="0"/>
        <extend val="0"/>
        <outline val="0"/>
        <shadow val="0"/>
        <u val="none"/>
        <vertAlign val="baseline"/>
        <sz val="11"/>
        <color auto="1"/>
        <name val="Calibri"/>
        <family val="2"/>
        <scheme val="minor"/>
      </font>
      <numFmt numFmtId="164" formatCode="0.0"/>
      <alignment horizontal="center"/>
    </dxf>
    <dxf>
      <font>
        <b val="0"/>
        <i val="0"/>
        <strike val="0"/>
        <condense val="0"/>
        <extend val="0"/>
        <outline val="0"/>
        <shadow val="0"/>
        <u val="none"/>
        <vertAlign val="baseline"/>
        <sz val="11"/>
        <color auto="1"/>
        <name val="Calibri"/>
        <family val="2"/>
        <scheme val="minor"/>
      </font>
      <numFmt numFmtId="164" formatCode="0.0"/>
      <alignment horizontal="center"/>
    </dxf>
    <dxf>
      <font>
        <b val="0"/>
        <i val="0"/>
        <strike val="0"/>
        <condense val="0"/>
        <extend val="0"/>
        <outline val="0"/>
        <shadow val="0"/>
        <u val="none"/>
        <vertAlign val="baseline"/>
        <sz val="11"/>
        <color auto="1"/>
        <name val="Calibri"/>
        <family val="2"/>
        <scheme val="minor"/>
      </font>
      <numFmt numFmtId="164" formatCode="0.0"/>
      <alignment horizontal="center"/>
    </dxf>
    <dxf>
      <font>
        <b val="0"/>
        <i val="0"/>
        <strike val="0"/>
        <condense val="0"/>
        <extend val="0"/>
        <outline val="0"/>
        <shadow val="0"/>
        <u val="none"/>
        <vertAlign val="baseline"/>
        <sz val="11"/>
        <color auto="1"/>
        <name val="Calibri"/>
        <family val="2"/>
        <scheme val="minor"/>
      </font>
      <numFmt numFmtId="164" formatCode="0.0"/>
      <alignment horizontal="center"/>
      <border diagonalUp="0" diagonalDown="0">
        <left style="medium">
          <color auto="1"/>
        </left>
        <right/>
        <top/>
        <bottom/>
        <vertical/>
        <horizontal/>
      </border>
    </dxf>
    <dxf>
      <font>
        <b val="0"/>
        <i val="0"/>
        <strike val="0"/>
        <condense val="0"/>
        <extend val="0"/>
        <outline val="0"/>
        <shadow val="0"/>
        <u val="none"/>
        <vertAlign val="baseline"/>
        <sz val="11"/>
        <color auto="1"/>
        <name val="Calibri"/>
        <family val="2"/>
        <scheme val="minor"/>
      </font>
      <numFmt numFmtId="164" formatCode="0.0"/>
      <alignment horizontal="center"/>
    </dxf>
    <dxf>
      <font>
        <b val="0"/>
        <i val="0"/>
        <strike val="0"/>
        <condense val="0"/>
        <extend val="0"/>
        <outline val="0"/>
        <shadow val="0"/>
        <u val="none"/>
        <vertAlign val="baseline"/>
        <sz val="11"/>
        <color auto="1"/>
        <name val="Calibri"/>
        <family val="2"/>
        <scheme val="minor"/>
      </font>
      <numFmt numFmtId="164" formatCode="0.0"/>
      <alignment horizontal="center"/>
    </dxf>
    <dxf>
      <font>
        <b val="0"/>
        <i val="0"/>
        <strike val="0"/>
        <condense val="0"/>
        <extend val="0"/>
        <outline val="0"/>
        <shadow val="0"/>
        <u val="none"/>
        <vertAlign val="baseline"/>
        <sz val="11"/>
        <color auto="1"/>
        <name val="Calibri"/>
        <family val="2"/>
        <scheme val="minor"/>
      </font>
      <numFmt numFmtId="164" formatCode="0.0"/>
      <alignment horizontal="center"/>
    </dxf>
    <dxf>
      <font>
        <b val="0"/>
        <i val="0"/>
        <strike val="0"/>
        <condense val="0"/>
        <extend val="0"/>
        <outline val="0"/>
        <shadow val="0"/>
        <u val="none"/>
        <vertAlign val="baseline"/>
        <sz val="11"/>
        <color auto="1"/>
        <name val="Calibri"/>
        <family val="2"/>
        <scheme val="minor"/>
      </font>
      <numFmt numFmtId="164" formatCode="0.0"/>
      <alignment horizontal="center"/>
    </dxf>
    <dxf>
      <font>
        <b val="0"/>
        <i val="0"/>
        <strike val="0"/>
        <condense val="0"/>
        <extend val="0"/>
        <outline val="0"/>
        <shadow val="0"/>
        <u val="none"/>
        <vertAlign val="baseline"/>
        <sz val="11"/>
        <color auto="1"/>
        <name val="Calibri"/>
        <family val="2"/>
        <scheme val="minor"/>
      </font>
      <numFmt numFmtId="164" formatCode="0.0"/>
      <alignment horizontal="center"/>
    </dxf>
    <dxf>
      <font>
        <b val="0"/>
        <i val="0"/>
        <strike val="0"/>
        <condense val="0"/>
        <extend val="0"/>
        <outline val="0"/>
        <shadow val="0"/>
        <u val="none"/>
        <vertAlign val="baseline"/>
        <sz val="11"/>
        <color auto="1"/>
        <name val="Calibri"/>
        <family val="2"/>
        <scheme val="minor"/>
      </font>
      <numFmt numFmtId="164" formatCode="0.0"/>
      <alignment horizontal="center"/>
    </dxf>
    <dxf>
      <font>
        <b val="0"/>
        <i val="0"/>
        <strike val="0"/>
        <condense val="0"/>
        <extend val="0"/>
        <outline val="0"/>
        <shadow val="0"/>
        <u val="none"/>
        <vertAlign val="baseline"/>
        <sz val="11"/>
        <color auto="1"/>
        <name val="Calibri"/>
        <family val="2"/>
        <scheme val="minor"/>
      </font>
      <numFmt numFmtId="164" formatCode="0.0"/>
      <alignment horizontal="center"/>
    </dxf>
    <dxf>
      <font>
        <b val="0"/>
        <i val="0"/>
        <strike val="0"/>
        <condense val="0"/>
        <extend val="0"/>
        <outline val="0"/>
        <shadow val="0"/>
        <u val="none"/>
        <vertAlign val="baseline"/>
        <sz val="11"/>
        <color auto="1"/>
        <name val="Calibri"/>
        <family val="2"/>
        <scheme val="minor"/>
      </font>
      <numFmt numFmtId="164" formatCode="0.0"/>
      <alignment horizontal="center"/>
    </dxf>
    <dxf>
      <font>
        <b val="0"/>
        <i val="0"/>
        <strike val="0"/>
        <condense val="0"/>
        <extend val="0"/>
        <outline val="0"/>
        <shadow val="0"/>
        <u val="none"/>
        <vertAlign val="baseline"/>
        <sz val="11"/>
        <color auto="1"/>
        <name val="Calibri"/>
        <family val="2"/>
        <scheme val="minor"/>
      </font>
      <numFmt numFmtId="164" formatCode="0.0"/>
      <alignment horizontal="center"/>
    </dxf>
    <dxf>
      <font>
        <b val="0"/>
        <i val="0"/>
        <strike val="0"/>
        <condense val="0"/>
        <extend val="0"/>
        <outline val="0"/>
        <shadow val="0"/>
        <u val="none"/>
        <vertAlign val="baseline"/>
        <sz val="11"/>
        <color auto="1"/>
        <name val="Calibri"/>
        <family val="2"/>
        <scheme val="minor"/>
      </font>
      <numFmt numFmtId="164" formatCode="0.0"/>
      <alignment horizontal="center"/>
    </dxf>
    <dxf>
      <font>
        <b val="0"/>
        <i val="0"/>
        <strike val="0"/>
        <condense val="0"/>
        <extend val="0"/>
        <outline val="0"/>
        <shadow val="0"/>
        <u val="none"/>
        <vertAlign val="baseline"/>
        <sz val="11"/>
        <color auto="1"/>
        <name val="Calibri"/>
        <family val="2"/>
        <scheme val="minor"/>
      </font>
      <numFmt numFmtId="164" formatCode="0.0"/>
      <alignment horizontal="center"/>
    </dxf>
    <dxf>
      <font>
        <b val="0"/>
        <i val="0"/>
        <strike val="0"/>
        <condense val="0"/>
        <extend val="0"/>
        <outline val="0"/>
        <shadow val="0"/>
        <u val="none"/>
        <vertAlign val="baseline"/>
        <sz val="11"/>
        <color auto="1"/>
        <name val="Calibri"/>
        <family val="2"/>
        <scheme val="minor"/>
      </font>
      <numFmt numFmtId="164" formatCode="0.0"/>
      <alignment horizontal="center"/>
    </dxf>
    <dxf>
      <font>
        <b val="0"/>
        <i val="0"/>
        <strike val="0"/>
        <condense val="0"/>
        <extend val="0"/>
        <outline val="0"/>
        <shadow val="0"/>
        <u val="none"/>
        <vertAlign val="baseline"/>
        <sz val="11"/>
        <color auto="1"/>
        <name val="Calibri"/>
        <family val="2"/>
        <scheme val="minor"/>
      </font>
      <numFmt numFmtId="164" formatCode="0.0"/>
      <alignment horizontal="center"/>
      <border diagonalUp="0" diagonalDown="0">
        <left style="medium">
          <color auto="1"/>
        </left>
        <right/>
        <top/>
        <bottom/>
        <vertical/>
        <horizontal/>
      </border>
    </dxf>
    <dxf>
      <font>
        <b val="0"/>
        <i val="0"/>
        <strike val="0"/>
        <condense val="0"/>
        <extend val="0"/>
        <outline val="0"/>
        <shadow val="0"/>
        <u val="none"/>
        <vertAlign val="baseline"/>
        <sz val="11"/>
        <color auto="1"/>
        <name val="Calibri"/>
        <family val="2"/>
        <scheme val="minor"/>
      </font>
      <numFmt numFmtId="164" formatCode="0.0"/>
      <alignment horizontal="center"/>
      <border diagonalUp="0" diagonalDown="0">
        <left/>
        <right style="medium">
          <color auto="1"/>
        </right>
        <top/>
        <bottom/>
        <vertical/>
        <horizontal/>
      </border>
    </dxf>
    <dxf>
      <font>
        <b val="0"/>
        <i val="0"/>
        <strike val="0"/>
        <condense val="0"/>
        <extend val="0"/>
        <outline val="0"/>
        <shadow val="0"/>
        <u val="none"/>
        <vertAlign val="baseline"/>
        <sz val="11"/>
        <color auto="1"/>
        <name val="Calibri"/>
        <family val="2"/>
        <scheme val="minor"/>
      </font>
      <numFmt numFmtId="164" formatCode="0.0"/>
      <alignment horizontal="center"/>
    </dxf>
    <dxf>
      <font>
        <b val="0"/>
        <i val="0"/>
        <strike val="0"/>
        <condense val="0"/>
        <extend val="0"/>
        <outline val="0"/>
        <shadow val="0"/>
        <u val="none"/>
        <vertAlign val="baseline"/>
        <sz val="11"/>
        <color auto="1"/>
        <name val="Calibri"/>
        <family val="2"/>
        <scheme val="minor"/>
      </font>
      <numFmt numFmtId="164" formatCode="0.0"/>
      <alignment horizontal="center"/>
    </dxf>
    <dxf>
      <font>
        <b val="0"/>
        <i val="0"/>
        <strike val="0"/>
        <condense val="0"/>
        <extend val="0"/>
        <outline val="0"/>
        <shadow val="0"/>
        <u val="none"/>
        <vertAlign val="baseline"/>
        <sz val="11"/>
        <color auto="1"/>
        <name val="Calibri"/>
        <family val="2"/>
        <scheme val="minor"/>
      </font>
      <numFmt numFmtId="164" formatCode="0.0"/>
      <alignment horizontal="center"/>
      <border diagonalUp="0" diagonalDown="0">
        <left style="medium">
          <color auto="1"/>
        </left>
        <right/>
        <top/>
        <bottom/>
        <vertical/>
        <horizontal/>
      </border>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ill>
        <patternFill patternType="solid">
          <fgColor rgb="FFFDE9D9"/>
          <bgColor rgb="FF000000"/>
        </patternFill>
      </fill>
    </dxf>
    <dxf>
      <fill>
        <patternFill patternType="solid">
          <fgColor rgb="FFDAEEF3"/>
          <bgColor rgb="FF000000"/>
        </patternFill>
      </fill>
    </dxf>
    <dxf>
      <border outline="0">
        <bottom style="thin">
          <color indexed="64"/>
        </bottom>
      </border>
    </dxf>
    <dxf>
      <border outline="0">
        <right style="thin">
          <color indexed="64"/>
        </right>
      </border>
    </dxf>
    <dxf>
      <font>
        <b val="0"/>
        <i val="0"/>
        <strike val="0"/>
        <condense val="0"/>
        <extend val="0"/>
        <outline val="0"/>
        <shadow val="0"/>
        <u val="none"/>
        <vertAlign val="baseline"/>
        <sz val="11"/>
        <color auto="1"/>
        <name val="Calibri"/>
        <family val="2"/>
        <scheme val="minor"/>
      </font>
    </dxf>
    <dxf>
      <font>
        <b/>
        <i val="0"/>
        <strike val="0"/>
        <condense val="0"/>
        <extend val="0"/>
        <outline val="0"/>
        <shadow val="0"/>
        <u val="none"/>
        <vertAlign val="baseline"/>
        <sz val="10"/>
        <color auto="1"/>
        <name val="Calibri"/>
        <family val="2"/>
        <scheme val="none"/>
      </font>
      <alignment horizontal="general" vertical="center" textRotation="0" wrapText="1" indent="0" justifyLastLine="0" shrinkToFit="0" readingOrder="0"/>
      <border diagonalUp="0" diagonalDown="0" outline="0">
        <left style="thin">
          <color indexed="64"/>
        </left>
        <right style="thin">
          <color indexed="64"/>
        </right>
        <top/>
        <bottom/>
      </border>
    </dxf>
    <dxf>
      <font>
        <b/>
        <i val="0"/>
        <color rgb="FFC00000"/>
      </font>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ill>
        <patternFill>
          <bgColor theme="9" tint="0.79998168889431442"/>
        </patternFill>
      </fill>
    </dxf>
    <dxf>
      <fill>
        <patternFill>
          <bgColor theme="8" tint="0.79998168889431442"/>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s>
  <tableStyles count="0" defaultTableStyle="TableStyleMedium9" defaultPivotStyle="PivotStyleLight16"/>
  <colors>
    <mruColors>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0</xdr:col>
      <xdr:colOff>1333500</xdr:colOff>
      <xdr:row>0</xdr:row>
      <xdr:rowOff>857250</xdr:rowOff>
    </xdr:to>
    <xdr:pic>
      <xdr:nvPicPr>
        <xdr:cNvPr id="2" name="Picture 1">
          <a:extLst>
            <a:ext uri="{FF2B5EF4-FFF2-40B4-BE49-F238E27FC236}">
              <a16:creationId xmlns:a16="http://schemas.microsoft.com/office/drawing/2014/main" id="{9A487EDB-5761-2647-D7C3-6A379CB62AD0}"/>
            </a:ext>
          </a:extLst>
        </xdr:cNvPr>
        <xdr:cNvPicPr>
          <a:picLocks noChangeAspect="1"/>
        </xdr:cNvPicPr>
      </xdr:nvPicPr>
      <xdr:blipFill>
        <a:blip xmlns:r="http://schemas.openxmlformats.org/officeDocument/2006/relationships" r:embed="rId1"/>
        <a:stretch>
          <a:fillRect/>
        </a:stretch>
      </xdr:blipFill>
      <xdr:spPr>
        <a:xfrm>
          <a:off x="28575" y="57150"/>
          <a:ext cx="1304925" cy="8001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E486B3F-8BF6-4F1A-A37F-4B0218B96F89}" name="Table4" displayName="Table4" ref="A2:AL85" totalsRowShown="0" headerRowDxfId="43" dataDxfId="42" headerRowBorderDxfId="40" tableBorderDxfId="41">
  <autoFilter ref="A2:AL85" xr:uid="{7E486B3F-8BF6-4F1A-A37F-4B0218B96F89}"/>
  <sortState xmlns:xlrd2="http://schemas.microsoft.com/office/spreadsheetml/2017/richdata2" ref="A3:AL85">
    <sortCondition sortBy="cellColor" ref="B3:B85" dxfId="39"/>
    <sortCondition sortBy="cellColor" ref="B3:B85" dxfId="38"/>
  </sortState>
  <tableColumns count="38">
    <tableColumn id="1" xr3:uid="{AF56FD42-065B-44D5-9D6C-61C3C70D0208}" name="State" dataDxfId="37"/>
    <tableColumn id="2" xr3:uid="{E151D206-F780-4FD6-94EE-400A9F9175C0}" name="County" dataDxfId="36"/>
    <tableColumn id="3" xr3:uid="{54CEA4FA-403C-4123-9189-6531D16B73DB}" name="no presence in MFF SNAP-Ed programming" dataDxfId="35"/>
    <tableColumn id="4" xr3:uid="{772B2D49-1C53-46DE-A6A1-48AB7653BE9C}" name="priority SNAP-Ed counties" dataDxfId="34"/>
    <tableColumn id="5" xr3:uid="{B5C291B2-F854-4AD3-92B1-28087CEB58E3}" name="% Fair or Poor Health" dataDxfId="33"/>
    <tableColumn id="6" xr3:uid="{0464BB31-9ECF-43BE-8F9E-4D1ED00D71EF}" name="Average Number of Mentally Unhealthy Days" dataDxfId="32"/>
    <tableColumn id="7" xr3:uid="{88DDE45E-F5CF-4591-9BEC-FCC597D75618}" name="% Adults with Obesity" dataDxfId="31"/>
    <tableColumn id="8" xr3:uid="{1F747DCC-0DD1-4747-8D9B-4E422DE8E08F}" name="% Adults with Diabetes" dataDxfId="30"/>
    <tableColumn id="9" xr3:uid="{0353D472-F41D-43B1-B3AF-1B72E2009785}" name="% Food Insecure" dataDxfId="29"/>
    <tableColumn id="10" xr3:uid="{E000534A-7D9D-4628-B8BF-01425CB1DBBC}" name="Food Environment Index" dataDxfId="28"/>
    <tableColumn id="11" xr3:uid="{D370AC04-4C20-4D78-BA71-37EA37D50066}" name="% Limited Access to Healthy Foods" dataDxfId="27"/>
    <tableColumn id="12" xr3:uid="{489DDFB7-55D8-4FC1-A483-0F7B9006A3D8}" name="% Physically Inactive" dataDxfId="26"/>
    <tableColumn id="13" xr3:uid="{37EDB3E1-B157-40BA-9847-E78B8E13F4A2}" name="% With Access to Exercise Opportunities" dataDxfId="25"/>
    <tableColumn id="38" xr3:uid="{7F33B0E6-4599-4482-B1E5-23A78AE3CA2A}" name="% Below 185% of Poverty" dataDxfId="24">
      <calculatedColumnFormula>VLOOKUP(Table4[[#This Row],[County]],'% below 185% of pov'!A$1:I$84,9,FALSE)</calculatedColumnFormula>
    </tableColumn>
    <tableColumn id="22" xr3:uid="{00359B2A-9B18-45F2-8A13-ACF3690AEE74}" name="% Unemployed" dataDxfId="23"/>
    <tableColumn id="23" xr3:uid="{3D168784-C86D-4774-8B24-99F186BDA6E3}" name="% Uninsured Adults" dataDxfId="22"/>
    <tableColumn id="24" xr3:uid="{06DD336E-EC8A-4FBC-9632-D14C199436C8}" name="% Uninsured Children" dataDxfId="21"/>
    <tableColumn id="26" xr3:uid="{AAA7BB57-8236-4795-BE4E-2EB221DF8F26}" name="% Broadband Access" dataDxfId="20"/>
    <tableColumn id="28" xr3:uid="{0C26B688-F42D-4321-8673-56D664C3BCF0}" name="% Completed High School" dataDxfId="19"/>
    <tableColumn id="25" xr3:uid="{540F0207-5871-4FDD-B59A-F518EB781679}" name="% Not Proficient in English" dataDxfId="18"/>
    <tableColumn id="27" xr3:uid="{914FFBBB-B53C-4DE8-8632-C43AC9CCFEC4}" name="% rural" dataDxfId="17"/>
    <tableColumn id="14" xr3:uid="{A1DE8C50-6AE9-47C7-86AD-24233EA5CE53}" name="% Children Enrolled in Free or Reduced Lunch" dataDxfId="16"/>
    <tableColumn id="15" xr3:uid="{56EB22A9-FD39-4268-B6FB-C38D9B7E46FB}" name="% Children in Poverty" dataDxfId="15"/>
    <tableColumn id="16" xr3:uid="{3A91D281-6178-42B3-A438-192C8D63E635}" name="% Children in Poverty (AIAN)" dataDxfId="14"/>
    <tableColumn id="17" xr3:uid="{CC957718-F5A1-4450-BE86-AF554F545872}" name="% Children in Poverty (Asian)" dataDxfId="13"/>
    <tableColumn id="18" xr3:uid="{CBB37803-EB49-4E55-89FD-5BD2AAF6AEF7}" name="% Children in Poverty (Black)" dataDxfId="12"/>
    <tableColumn id="19" xr3:uid="{9278063D-E830-49C7-8B8B-203AE20A202F}" name="% Children in Poverty (Hispanic)" dataDxfId="11"/>
    <tableColumn id="20" xr3:uid="{00B457F8-6A78-4570-AB8B-F501E53F1F42}" name="% Children in Poverty (white)" dataDxfId="10"/>
    <tableColumn id="21" xr3:uid="{00A097D1-9F75-4445-B6EC-5D94C5F264AA}" name="% Children in Single-Parent Households" dataDxfId="9"/>
    <tableColumn id="29" xr3:uid="{DED61974-282D-4143-8DDD-2698A2170A41}" name="% Less Than 18 Years of Age" dataDxfId="8"/>
    <tableColumn id="30" xr3:uid="{6734AB15-D7B5-4D8E-B75C-1CE27496562D}" name="% 65 and Over" dataDxfId="7"/>
    <tableColumn id="31" xr3:uid="{2CEA330C-6AF7-45DE-A0C2-E97F5660307C}" name="% Black" dataDxfId="6"/>
    <tableColumn id="32" xr3:uid="{4C6935B8-A567-4BD9-A615-67A02E85D6B0}" name="% American Indian &amp; Alaska Native" dataDxfId="5"/>
    <tableColumn id="33" xr3:uid="{B856D3AF-9BA1-48FA-A029-D976EB1D962D}" name="% Asian" dataDxfId="4"/>
    <tableColumn id="34" xr3:uid="{A8551D52-4632-44B1-A932-7E24A9D7A121}" name="% Native Hawaiian/Other Pacific Islander" dataDxfId="3"/>
    <tableColumn id="35" xr3:uid="{9E34AB9D-511D-466A-9BA3-A5B2113AA11D}" name="% Hispanic" dataDxfId="2"/>
    <tableColumn id="36" xr3:uid="{EB5DA87F-2DE7-45A5-9BC5-C1AE64B4FB76}" name="% Non-Hispanic white" dataDxfId="1"/>
    <tableColumn id="37" xr3:uid="{DA475333-CC5F-4934-B688-26EBB956F8CE}" name="% female" dataDxfId="0"/>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C35"/>
  <sheetViews>
    <sheetView tabSelected="1" topLeftCell="A7" workbookViewId="0">
      <selection activeCell="F14" sqref="F14"/>
    </sheetView>
  </sheetViews>
  <sheetFormatPr defaultColWidth="9.140625" defaultRowHeight="15"/>
  <cols>
    <col min="1" max="1" width="23.5703125" style="1" customWidth="1"/>
    <col min="2" max="2" width="31.42578125" style="1" customWidth="1"/>
    <col min="3" max="3" width="86.7109375" style="1" customWidth="1"/>
    <col min="4" max="4" width="9.140625" style="1"/>
    <col min="5" max="5" width="25.85546875" style="1" customWidth="1"/>
    <col min="6" max="6" width="31.140625" style="1" customWidth="1"/>
    <col min="7" max="7" width="67.42578125" style="1" customWidth="1"/>
    <col min="8" max="16384" width="9.140625" style="1"/>
  </cols>
  <sheetData>
    <row r="1" spans="1:3" ht="77.25" customHeight="1"/>
    <row r="2" spans="1:3" s="37" customFormat="1">
      <c r="A2" s="51" t="s">
        <v>0</v>
      </c>
      <c r="B2" s="51"/>
      <c r="C2" s="51"/>
    </row>
    <row r="3" spans="1:3" s="37" customFormat="1" ht="24.75" customHeight="1">
      <c r="A3" s="51"/>
      <c r="B3" s="51"/>
      <c r="C3" s="51"/>
    </row>
    <row r="5" spans="1:3">
      <c r="A5" s="7" t="s">
        <v>1</v>
      </c>
    </row>
    <row r="6" spans="1:3" ht="38.25" customHeight="1">
      <c r="A6" s="50" t="s">
        <v>2</v>
      </c>
      <c r="B6" s="72" t="s">
        <v>3</v>
      </c>
      <c r="C6" s="73"/>
    </row>
    <row r="7" spans="1:3" ht="42.75" customHeight="1">
      <c r="A7" s="50" t="s">
        <v>4</v>
      </c>
      <c r="B7" s="73" t="s">
        <v>5</v>
      </c>
      <c r="C7" s="73"/>
    </row>
    <row r="8" spans="1:3">
      <c r="A8" s="40"/>
      <c r="B8" s="42"/>
      <c r="C8" s="42"/>
    </row>
    <row r="9" spans="1:3">
      <c r="A9" s="7" t="s">
        <v>6</v>
      </c>
    </row>
    <row r="10" spans="1:3">
      <c r="A10" s="58" t="s">
        <v>7</v>
      </c>
      <c r="B10" s="54" t="s">
        <v>8</v>
      </c>
      <c r="C10" s="54"/>
    </row>
    <row r="11" spans="1:3">
      <c r="A11" s="58"/>
      <c r="B11" s="55" t="s">
        <v>9</v>
      </c>
      <c r="C11" s="55"/>
    </row>
    <row r="12" spans="1:3" ht="34.5" customHeight="1">
      <c r="A12" s="22" t="s">
        <v>10</v>
      </c>
      <c r="B12" s="56" t="s">
        <v>11</v>
      </c>
      <c r="C12" s="57"/>
    </row>
    <row r="13" spans="1:3" ht="16.5" customHeight="1">
      <c r="A13" s="22"/>
      <c r="B13" s="43"/>
      <c r="C13" s="44"/>
    </row>
    <row r="14" spans="1:3" ht="46.5" customHeight="1">
      <c r="A14" s="51" t="s">
        <v>12</v>
      </c>
      <c r="B14" s="51"/>
      <c r="C14" s="51"/>
    </row>
    <row r="15" spans="1:3">
      <c r="A15" s="53" t="s">
        <v>13</v>
      </c>
      <c r="B15" s="53"/>
      <c r="C15" s="53"/>
    </row>
    <row r="17" spans="1:3">
      <c r="A17" s="38" t="s">
        <v>14</v>
      </c>
      <c r="B17" s="38" t="s">
        <v>15</v>
      </c>
      <c r="C17" s="38" t="s">
        <v>16</v>
      </c>
    </row>
    <row r="18" spans="1:3">
      <c r="A18" s="41"/>
      <c r="B18" s="41" t="s">
        <v>17</v>
      </c>
      <c r="C18" s="4"/>
    </row>
    <row r="19" spans="1:3">
      <c r="A19" s="41" t="s">
        <v>18</v>
      </c>
      <c r="B19" s="41" t="s">
        <v>19</v>
      </c>
      <c r="C19" s="4" t="s">
        <v>20</v>
      </c>
    </row>
    <row r="20" spans="1:3" ht="25.5">
      <c r="A20" s="41" t="s">
        <v>21</v>
      </c>
      <c r="B20" s="41" t="s">
        <v>22</v>
      </c>
      <c r="C20" s="4" t="s">
        <v>23</v>
      </c>
    </row>
    <row r="21" spans="1:3">
      <c r="A21" s="41" t="s">
        <v>24</v>
      </c>
      <c r="B21" s="41" t="s">
        <v>25</v>
      </c>
      <c r="C21" s="4" t="s">
        <v>26</v>
      </c>
    </row>
    <row r="22" spans="1:3" ht="15" customHeight="1">
      <c r="A22" s="41" t="s">
        <v>27</v>
      </c>
      <c r="B22" s="41" t="s">
        <v>28</v>
      </c>
      <c r="C22" s="4" t="s">
        <v>29</v>
      </c>
    </row>
    <row r="23" spans="1:3">
      <c r="A23" s="41" t="s">
        <v>30</v>
      </c>
      <c r="B23" s="41" t="s">
        <v>31</v>
      </c>
      <c r="C23" s="4" t="s">
        <v>32</v>
      </c>
    </row>
    <row r="24" spans="1:3" ht="25.5">
      <c r="A24" s="41" t="s">
        <v>33</v>
      </c>
      <c r="B24" s="41" t="s">
        <v>34</v>
      </c>
      <c r="C24" s="4" t="s">
        <v>35</v>
      </c>
    </row>
    <row r="25" spans="1:3">
      <c r="A25" s="35" t="s">
        <v>36</v>
      </c>
      <c r="B25" s="35" t="s">
        <v>37</v>
      </c>
      <c r="C25" s="36" t="s">
        <v>38</v>
      </c>
    </row>
    <row r="26" spans="1:3">
      <c r="A26" s="41" t="s">
        <v>39</v>
      </c>
      <c r="B26" s="41" t="s">
        <v>40</v>
      </c>
      <c r="C26" s="4" t="s">
        <v>41</v>
      </c>
    </row>
    <row r="27" spans="1:3">
      <c r="A27" s="41" t="s">
        <v>42</v>
      </c>
      <c r="B27" s="41" t="s">
        <v>43</v>
      </c>
      <c r="C27" s="4" t="s">
        <v>44</v>
      </c>
    </row>
    <row r="28" spans="1:3">
      <c r="A28" s="41" t="s">
        <v>45</v>
      </c>
      <c r="B28" s="41" t="s">
        <v>46</v>
      </c>
      <c r="C28" s="4" t="s">
        <v>47</v>
      </c>
    </row>
    <row r="29" spans="1:3">
      <c r="A29" s="52" t="s">
        <v>48</v>
      </c>
      <c r="B29" s="41" t="s">
        <v>49</v>
      </c>
      <c r="C29" s="4" t="s">
        <v>50</v>
      </c>
    </row>
    <row r="30" spans="1:3" ht="25.5">
      <c r="A30" s="52"/>
      <c r="B30" s="4" t="s">
        <v>51</v>
      </c>
      <c r="C30" s="4" t="s">
        <v>52</v>
      </c>
    </row>
    <row r="31" spans="1:3">
      <c r="A31" s="52"/>
      <c r="B31" s="4" t="s">
        <v>53</v>
      </c>
      <c r="C31" s="4" t="s">
        <v>54</v>
      </c>
    </row>
    <row r="32" spans="1:3">
      <c r="A32" s="52"/>
      <c r="B32" s="4" t="s">
        <v>55</v>
      </c>
      <c r="C32" s="4" t="s">
        <v>56</v>
      </c>
    </row>
    <row r="33" spans="1:3">
      <c r="A33" s="52"/>
      <c r="B33" s="4" t="s">
        <v>57</v>
      </c>
      <c r="C33" s="4" t="s">
        <v>58</v>
      </c>
    </row>
    <row r="34" spans="1:3">
      <c r="A34" s="52"/>
      <c r="B34" s="4" t="s">
        <v>59</v>
      </c>
      <c r="C34" s="4" t="s">
        <v>60</v>
      </c>
    </row>
    <row r="35" spans="1:3" ht="42" customHeight="1">
      <c r="A35" s="41" t="s">
        <v>61</v>
      </c>
      <c r="B35" s="41" t="s">
        <v>62</v>
      </c>
      <c r="C35" s="4" t="s">
        <v>63</v>
      </c>
    </row>
  </sheetData>
  <mergeCells count="10">
    <mergeCell ref="A14:C14"/>
    <mergeCell ref="A29:A34"/>
    <mergeCell ref="A15:C15"/>
    <mergeCell ref="A2:C3"/>
    <mergeCell ref="B7:C7"/>
    <mergeCell ref="B6:C6"/>
    <mergeCell ref="B10:C10"/>
    <mergeCell ref="B11:C11"/>
    <mergeCell ref="B12:C12"/>
    <mergeCell ref="A10:A11"/>
  </mergeCells>
  <pageMargins left="0.7" right="0.7" top="0.75" bottom="0.75" header="0.3" footer="0.3"/>
  <pageSetup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BBD12-957B-4D8C-93F9-10187062BE12}">
  <dimension ref="A1:I84"/>
  <sheetViews>
    <sheetView workbookViewId="0">
      <selection activeCell="I2" sqref="I2"/>
    </sheetView>
  </sheetViews>
  <sheetFormatPr defaultRowHeight="12.75"/>
  <cols>
    <col min="1" max="1" width="29" bestFit="1" customWidth="1"/>
  </cols>
  <sheetData>
    <row r="1" spans="1:9">
      <c r="A1" t="s">
        <v>64</v>
      </c>
      <c r="B1" t="s">
        <v>65</v>
      </c>
      <c r="C1" t="s">
        <v>66</v>
      </c>
      <c r="D1" t="s">
        <v>67</v>
      </c>
      <c r="E1" t="s">
        <v>68</v>
      </c>
      <c r="F1" t="s">
        <v>69</v>
      </c>
      <c r="G1" t="s">
        <v>70</v>
      </c>
      <c r="H1" t="s">
        <v>71</v>
      </c>
      <c r="I1" t="s">
        <v>72</v>
      </c>
    </row>
    <row r="2" spans="1:9">
      <c r="A2" t="s">
        <v>73</v>
      </c>
      <c r="B2">
        <v>26001</v>
      </c>
      <c r="C2">
        <v>10041</v>
      </c>
      <c r="D2">
        <v>3209</v>
      </c>
      <c r="E2">
        <v>59</v>
      </c>
      <c r="F2">
        <v>240</v>
      </c>
      <c r="G2">
        <v>10041</v>
      </c>
      <c r="H2">
        <v>3209</v>
      </c>
      <c r="I2">
        <v>32</v>
      </c>
    </row>
    <row r="3" spans="1:9">
      <c r="A3" t="s">
        <v>74</v>
      </c>
      <c r="B3">
        <v>26003</v>
      </c>
      <c r="C3">
        <v>7904</v>
      </c>
      <c r="D3">
        <v>2434</v>
      </c>
      <c r="E3">
        <v>206</v>
      </c>
      <c r="F3">
        <v>319</v>
      </c>
      <c r="G3">
        <v>7904</v>
      </c>
      <c r="H3">
        <v>2434</v>
      </c>
      <c r="I3">
        <v>31</v>
      </c>
    </row>
    <row r="4" spans="1:9">
      <c r="A4" t="s">
        <v>75</v>
      </c>
      <c r="B4">
        <v>26005</v>
      </c>
      <c r="C4">
        <v>118181</v>
      </c>
      <c r="D4">
        <v>26404</v>
      </c>
      <c r="E4">
        <v>267</v>
      </c>
      <c r="F4">
        <v>1666</v>
      </c>
      <c r="G4">
        <v>118181</v>
      </c>
      <c r="H4">
        <v>26404</v>
      </c>
      <c r="I4">
        <v>22</v>
      </c>
    </row>
    <row r="5" spans="1:9">
      <c r="A5" t="s">
        <v>76</v>
      </c>
      <c r="B5">
        <v>26007</v>
      </c>
      <c r="C5">
        <v>28366</v>
      </c>
      <c r="D5">
        <v>10530</v>
      </c>
      <c r="E5">
        <v>202</v>
      </c>
      <c r="F5">
        <v>694</v>
      </c>
      <c r="G5">
        <v>28366</v>
      </c>
      <c r="H5">
        <v>10530</v>
      </c>
      <c r="I5">
        <v>37</v>
      </c>
    </row>
    <row r="6" spans="1:9">
      <c r="A6" t="s">
        <v>77</v>
      </c>
      <c r="B6">
        <v>26009</v>
      </c>
      <c r="C6">
        <v>23209</v>
      </c>
      <c r="D6">
        <v>5684</v>
      </c>
      <c r="E6">
        <v>99</v>
      </c>
      <c r="F6">
        <v>425</v>
      </c>
      <c r="G6">
        <v>23209</v>
      </c>
      <c r="H6">
        <v>5684</v>
      </c>
      <c r="I6">
        <v>24</v>
      </c>
    </row>
    <row r="7" spans="1:9">
      <c r="A7" t="s">
        <v>78</v>
      </c>
      <c r="B7">
        <v>26011</v>
      </c>
      <c r="C7">
        <v>14869</v>
      </c>
      <c r="D7">
        <v>4675</v>
      </c>
      <c r="E7">
        <v>59</v>
      </c>
      <c r="F7">
        <v>313</v>
      </c>
      <c r="G7">
        <v>14869</v>
      </c>
      <c r="H7">
        <v>4675</v>
      </c>
      <c r="I7">
        <v>31</v>
      </c>
    </row>
    <row r="8" spans="1:9">
      <c r="A8" t="s">
        <v>79</v>
      </c>
      <c r="B8">
        <v>26013</v>
      </c>
      <c r="C8">
        <v>7276</v>
      </c>
      <c r="D8">
        <v>2464</v>
      </c>
      <c r="E8">
        <v>159</v>
      </c>
      <c r="F8">
        <v>239</v>
      </c>
      <c r="G8">
        <v>7276</v>
      </c>
      <c r="H8">
        <v>2464</v>
      </c>
      <c r="I8">
        <v>34</v>
      </c>
    </row>
    <row r="9" spans="1:9">
      <c r="A9" t="s">
        <v>80</v>
      </c>
      <c r="B9">
        <v>26015</v>
      </c>
      <c r="C9">
        <v>61231</v>
      </c>
      <c r="D9">
        <v>12447</v>
      </c>
      <c r="E9">
        <v>237</v>
      </c>
      <c r="F9">
        <v>1081</v>
      </c>
      <c r="G9">
        <v>61231</v>
      </c>
      <c r="H9">
        <v>12447</v>
      </c>
      <c r="I9">
        <v>20</v>
      </c>
    </row>
    <row r="10" spans="1:9">
      <c r="A10" t="s">
        <v>81</v>
      </c>
      <c r="B10">
        <v>26017</v>
      </c>
      <c r="C10">
        <v>103091</v>
      </c>
      <c r="D10">
        <v>30355</v>
      </c>
      <c r="E10">
        <v>202</v>
      </c>
      <c r="F10">
        <v>1618</v>
      </c>
      <c r="G10">
        <v>103091</v>
      </c>
      <c r="H10">
        <v>30355</v>
      </c>
      <c r="I10">
        <v>29</v>
      </c>
    </row>
    <row r="11" spans="1:9">
      <c r="A11" t="s">
        <v>82</v>
      </c>
      <c r="B11">
        <v>26019</v>
      </c>
      <c r="C11">
        <v>17682</v>
      </c>
      <c r="D11">
        <v>3935</v>
      </c>
      <c r="E11">
        <v>93</v>
      </c>
      <c r="F11">
        <v>371</v>
      </c>
      <c r="G11">
        <v>17682</v>
      </c>
      <c r="H11">
        <v>3935</v>
      </c>
      <c r="I11">
        <v>22</v>
      </c>
    </row>
    <row r="12" spans="1:9">
      <c r="A12" t="s">
        <v>83</v>
      </c>
      <c r="B12">
        <v>26021</v>
      </c>
      <c r="C12">
        <v>151406</v>
      </c>
      <c r="D12">
        <v>48554</v>
      </c>
      <c r="E12">
        <v>542</v>
      </c>
      <c r="F12">
        <v>2101</v>
      </c>
      <c r="G12">
        <v>151406</v>
      </c>
      <c r="H12">
        <v>48554</v>
      </c>
      <c r="I12">
        <v>32</v>
      </c>
    </row>
    <row r="13" spans="1:9">
      <c r="A13" t="s">
        <v>84</v>
      </c>
      <c r="B13">
        <v>26023</v>
      </c>
      <c r="C13">
        <v>42396</v>
      </c>
      <c r="D13">
        <v>14651</v>
      </c>
      <c r="E13">
        <v>688</v>
      </c>
      <c r="F13">
        <v>895</v>
      </c>
      <c r="G13">
        <v>42396</v>
      </c>
      <c r="H13">
        <v>14651</v>
      </c>
      <c r="I13">
        <v>35</v>
      </c>
    </row>
    <row r="14" spans="1:9">
      <c r="A14" t="s">
        <v>85</v>
      </c>
      <c r="B14">
        <v>26025</v>
      </c>
      <c r="C14">
        <v>130756</v>
      </c>
      <c r="D14">
        <v>42215</v>
      </c>
      <c r="E14">
        <v>525</v>
      </c>
      <c r="F14">
        <v>1509</v>
      </c>
      <c r="G14">
        <v>130756</v>
      </c>
      <c r="H14">
        <v>42215</v>
      </c>
      <c r="I14">
        <v>32</v>
      </c>
    </row>
    <row r="15" spans="1:9">
      <c r="A15" t="s">
        <v>86</v>
      </c>
      <c r="B15">
        <v>26027</v>
      </c>
      <c r="C15">
        <v>51172</v>
      </c>
      <c r="D15">
        <v>12903</v>
      </c>
      <c r="E15">
        <v>152</v>
      </c>
      <c r="F15">
        <v>931</v>
      </c>
      <c r="G15">
        <v>51172</v>
      </c>
      <c r="H15">
        <v>12903</v>
      </c>
      <c r="I15">
        <v>25</v>
      </c>
    </row>
    <row r="16" spans="1:9">
      <c r="A16" t="s">
        <v>87</v>
      </c>
      <c r="B16">
        <v>26029</v>
      </c>
      <c r="C16">
        <v>25781</v>
      </c>
      <c r="D16">
        <v>5851</v>
      </c>
      <c r="E16">
        <v>132</v>
      </c>
      <c r="F16">
        <v>481</v>
      </c>
      <c r="G16">
        <v>25781</v>
      </c>
      <c r="H16">
        <v>5851</v>
      </c>
      <c r="I16">
        <v>23</v>
      </c>
    </row>
    <row r="17" spans="1:9">
      <c r="A17" t="s">
        <v>88</v>
      </c>
      <c r="B17">
        <v>26031</v>
      </c>
      <c r="C17">
        <v>25342</v>
      </c>
      <c r="D17">
        <v>8386</v>
      </c>
      <c r="E17">
        <v>129</v>
      </c>
      <c r="F17">
        <v>599</v>
      </c>
      <c r="G17">
        <v>25342</v>
      </c>
      <c r="H17">
        <v>8386</v>
      </c>
      <c r="I17">
        <v>33</v>
      </c>
    </row>
    <row r="18" spans="1:9">
      <c r="A18" t="s">
        <v>89</v>
      </c>
      <c r="B18">
        <v>26033</v>
      </c>
      <c r="C18">
        <v>33838</v>
      </c>
      <c r="D18">
        <v>11591</v>
      </c>
      <c r="E18">
        <v>376</v>
      </c>
      <c r="F18">
        <v>891</v>
      </c>
      <c r="G18">
        <v>33838</v>
      </c>
      <c r="H18">
        <v>11591</v>
      </c>
      <c r="I18">
        <v>34</v>
      </c>
    </row>
    <row r="19" spans="1:9">
      <c r="A19" t="s">
        <v>90</v>
      </c>
      <c r="B19">
        <v>26035</v>
      </c>
      <c r="C19">
        <v>30424</v>
      </c>
      <c r="D19">
        <v>12883</v>
      </c>
      <c r="E19">
        <v>145</v>
      </c>
      <c r="F19">
        <v>750</v>
      </c>
      <c r="G19">
        <v>30424</v>
      </c>
      <c r="H19">
        <v>12883</v>
      </c>
      <c r="I19">
        <v>42</v>
      </c>
    </row>
    <row r="20" spans="1:9">
      <c r="A20" t="s">
        <v>91</v>
      </c>
      <c r="B20">
        <v>26037</v>
      </c>
      <c r="C20">
        <v>78031</v>
      </c>
      <c r="D20">
        <v>15273</v>
      </c>
      <c r="E20">
        <v>210</v>
      </c>
      <c r="F20">
        <v>985</v>
      </c>
      <c r="G20">
        <v>78031</v>
      </c>
      <c r="H20">
        <v>15273</v>
      </c>
      <c r="I20">
        <v>20</v>
      </c>
    </row>
    <row r="21" spans="1:9">
      <c r="A21" t="s">
        <v>92</v>
      </c>
      <c r="B21">
        <v>26039</v>
      </c>
      <c r="C21">
        <v>12911</v>
      </c>
      <c r="D21">
        <v>4059</v>
      </c>
      <c r="E21">
        <v>43</v>
      </c>
      <c r="F21">
        <v>473</v>
      </c>
      <c r="G21">
        <v>12911</v>
      </c>
      <c r="H21">
        <v>4059</v>
      </c>
      <c r="I21">
        <v>31</v>
      </c>
    </row>
    <row r="22" spans="1:9">
      <c r="A22" t="s">
        <v>93</v>
      </c>
      <c r="B22">
        <v>26041</v>
      </c>
      <c r="C22">
        <v>36306</v>
      </c>
      <c r="D22">
        <v>11149</v>
      </c>
      <c r="E22">
        <v>148</v>
      </c>
      <c r="F22">
        <v>904</v>
      </c>
      <c r="G22">
        <v>36306</v>
      </c>
      <c r="H22">
        <v>11149</v>
      </c>
      <c r="I22">
        <v>31</v>
      </c>
    </row>
    <row r="23" spans="1:9">
      <c r="A23" t="s">
        <v>94</v>
      </c>
      <c r="B23">
        <v>26043</v>
      </c>
      <c r="C23">
        <v>25516</v>
      </c>
      <c r="D23">
        <v>6171</v>
      </c>
      <c r="E23">
        <v>114</v>
      </c>
      <c r="F23">
        <v>682</v>
      </c>
      <c r="G23">
        <v>25516</v>
      </c>
      <c r="H23">
        <v>6171</v>
      </c>
      <c r="I23">
        <v>24</v>
      </c>
    </row>
    <row r="24" spans="1:9">
      <c r="A24" t="s">
        <v>95</v>
      </c>
      <c r="B24">
        <v>26045</v>
      </c>
      <c r="C24">
        <v>107202</v>
      </c>
      <c r="D24">
        <v>21046</v>
      </c>
      <c r="E24">
        <v>283</v>
      </c>
      <c r="F24">
        <v>1287</v>
      </c>
      <c r="G24">
        <v>107202</v>
      </c>
      <c r="H24">
        <v>21046</v>
      </c>
      <c r="I24">
        <v>20</v>
      </c>
    </row>
    <row r="25" spans="1:9">
      <c r="A25" t="s">
        <v>96</v>
      </c>
      <c r="B25">
        <v>26047</v>
      </c>
      <c r="C25">
        <v>33526</v>
      </c>
      <c r="D25">
        <v>7207</v>
      </c>
      <c r="E25">
        <v>112</v>
      </c>
      <c r="F25">
        <v>784</v>
      </c>
      <c r="G25">
        <v>33526</v>
      </c>
      <c r="H25">
        <v>7207</v>
      </c>
      <c r="I25">
        <v>21</v>
      </c>
    </row>
    <row r="26" spans="1:9">
      <c r="A26" t="s">
        <v>97</v>
      </c>
      <c r="B26">
        <v>26049</v>
      </c>
      <c r="C26">
        <v>401661</v>
      </c>
      <c r="D26">
        <v>132865</v>
      </c>
      <c r="E26">
        <v>563</v>
      </c>
      <c r="F26">
        <v>3845</v>
      </c>
      <c r="G26">
        <v>401661</v>
      </c>
      <c r="H26">
        <v>132865</v>
      </c>
      <c r="I26">
        <v>33</v>
      </c>
    </row>
    <row r="27" spans="1:9">
      <c r="A27" t="s">
        <v>98</v>
      </c>
      <c r="B27">
        <v>26051</v>
      </c>
      <c r="C27">
        <v>25074</v>
      </c>
      <c r="D27">
        <v>9311</v>
      </c>
      <c r="E27">
        <v>95</v>
      </c>
      <c r="F27">
        <v>576</v>
      </c>
      <c r="G27">
        <v>25074</v>
      </c>
      <c r="H27">
        <v>9311</v>
      </c>
      <c r="I27">
        <v>37</v>
      </c>
    </row>
    <row r="28" spans="1:9">
      <c r="A28" t="s">
        <v>99</v>
      </c>
      <c r="B28">
        <v>26053</v>
      </c>
      <c r="C28">
        <v>14120</v>
      </c>
      <c r="D28">
        <v>5079</v>
      </c>
      <c r="E28">
        <v>226</v>
      </c>
      <c r="F28">
        <v>471</v>
      </c>
      <c r="G28">
        <v>14120</v>
      </c>
      <c r="H28">
        <v>5079</v>
      </c>
      <c r="I28">
        <v>36</v>
      </c>
    </row>
    <row r="29" spans="1:9">
      <c r="A29" s="5" t="s">
        <v>100</v>
      </c>
      <c r="B29">
        <v>26055</v>
      </c>
      <c r="C29">
        <v>93189</v>
      </c>
      <c r="D29">
        <v>20581</v>
      </c>
      <c r="E29">
        <v>326</v>
      </c>
      <c r="F29">
        <v>1510</v>
      </c>
      <c r="G29">
        <v>93189</v>
      </c>
      <c r="H29">
        <v>20581</v>
      </c>
      <c r="I29">
        <v>22</v>
      </c>
    </row>
    <row r="30" spans="1:9">
      <c r="A30" t="s">
        <v>101</v>
      </c>
      <c r="B30">
        <v>26057</v>
      </c>
      <c r="C30">
        <v>35847</v>
      </c>
      <c r="D30">
        <v>11435</v>
      </c>
      <c r="E30">
        <v>483</v>
      </c>
      <c r="F30">
        <v>947</v>
      </c>
      <c r="G30">
        <v>35847</v>
      </c>
      <c r="H30">
        <v>11435</v>
      </c>
      <c r="I30">
        <v>32</v>
      </c>
    </row>
    <row r="31" spans="1:9">
      <c r="A31" t="s">
        <v>102</v>
      </c>
      <c r="B31">
        <v>26059</v>
      </c>
      <c r="C31">
        <v>44038</v>
      </c>
      <c r="D31">
        <v>15045</v>
      </c>
      <c r="E31">
        <v>386</v>
      </c>
      <c r="F31">
        <v>831</v>
      </c>
      <c r="G31">
        <v>44038</v>
      </c>
      <c r="H31">
        <v>15045</v>
      </c>
      <c r="I31">
        <v>34</v>
      </c>
    </row>
    <row r="32" spans="1:9">
      <c r="A32" t="s">
        <v>103</v>
      </c>
      <c r="B32">
        <v>26061</v>
      </c>
      <c r="C32">
        <v>34631</v>
      </c>
      <c r="D32">
        <v>12295</v>
      </c>
      <c r="E32">
        <v>548</v>
      </c>
      <c r="F32">
        <v>775</v>
      </c>
      <c r="G32">
        <v>34631</v>
      </c>
      <c r="H32">
        <v>12295</v>
      </c>
      <c r="I32">
        <v>36</v>
      </c>
    </row>
    <row r="33" spans="1:9">
      <c r="A33" t="s">
        <v>104</v>
      </c>
      <c r="B33">
        <v>26063</v>
      </c>
      <c r="C33">
        <v>31169</v>
      </c>
      <c r="D33">
        <v>9564</v>
      </c>
      <c r="E33">
        <v>142</v>
      </c>
      <c r="F33">
        <v>454</v>
      </c>
      <c r="G33">
        <v>31169</v>
      </c>
      <c r="H33">
        <v>9564</v>
      </c>
      <c r="I33">
        <v>31</v>
      </c>
    </row>
    <row r="34" spans="1:9">
      <c r="A34" t="s">
        <v>105</v>
      </c>
      <c r="B34">
        <v>26065</v>
      </c>
      <c r="C34">
        <v>268267</v>
      </c>
      <c r="D34">
        <v>84189</v>
      </c>
      <c r="E34">
        <v>903</v>
      </c>
      <c r="F34">
        <v>2766</v>
      </c>
      <c r="G34">
        <v>268267</v>
      </c>
      <c r="H34">
        <v>84189</v>
      </c>
      <c r="I34">
        <v>31</v>
      </c>
    </row>
    <row r="35" spans="1:9">
      <c r="A35" t="s">
        <v>106</v>
      </c>
      <c r="B35">
        <v>26067</v>
      </c>
      <c r="C35">
        <v>62833</v>
      </c>
      <c r="D35">
        <v>14584</v>
      </c>
      <c r="E35">
        <v>461</v>
      </c>
      <c r="F35">
        <v>970</v>
      </c>
      <c r="G35">
        <v>62833</v>
      </c>
      <c r="H35">
        <v>14584</v>
      </c>
      <c r="I35">
        <v>23</v>
      </c>
    </row>
    <row r="36" spans="1:9">
      <c r="A36" t="s">
        <v>107</v>
      </c>
      <c r="B36">
        <v>26069</v>
      </c>
      <c r="C36">
        <v>24925</v>
      </c>
      <c r="D36">
        <v>9360</v>
      </c>
      <c r="E36">
        <v>117</v>
      </c>
      <c r="F36">
        <v>645</v>
      </c>
      <c r="G36">
        <v>24925</v>
      </c>
      <c r="H36">
        <v>9360</v>
      </c>
      <c r="I36">
        <v>38</v>
      </c>
    </row>
    <row r="37" spans="1:9">
      <c r="A37" t="s">
        <v>108</v>
      </c>
      <c r="B37">
        <v>26071</v>
      </c>
      <c r="C37">
        <v>11170</v>
      </c>
      <c r="D37">
        <v>3739</v>
      </c>
      <c r="E37">
        <v>166</v>
      </c>
      <c r="F37">
        <v>300</v>
      </c>
      <c r="G37">
        <v>11170</v>
      </c>
      <c r="H37">
        <v>3739</v>
      </c>
      <c r="I37">
        <v>33</v>
      </c>
    </row>
    <row r="38" spans="1:9">
      <c r="A38" t="s">
        <v>109</v>
      </c>
      <c r="B38">
        <v>26073</v>
      </c>
      <c r="C38">
        <v>59569</v>
      </c>
      <c r="D38">
        <v>24192</v>
      </c>
      <c r="E38">
        <v>485</v>
      </c>
      <c r="F38">
        <v>1204</v>
      </c>
      <c r="G38">
        <v>59569</v>
      </c>
      <c r="H38">
        <v>24192</v>
      </c>
      <c r="I38">
        <v>41</v>
      </c>
    </row>
    <row r="39" spans="1:9">
      <c r="A39" t="s">
        <v>110</v>
      </c>
      <c r="B39">
        <v>26075</v>
      </c>
      <c r="C39">
        <v>151000</v>
      </c>
      <c r="D39">
        <v>41450</v>
      </c>
      <c r="E39">
        <v>735</v>
      </c>
      <c r="F39">
        <v>2173</v>
      </c>
      <c r="G39">
        <v>151000</v>
      </c>
      <c r="H39">
        <v>41450</v>
      </c>
      <c r="I39">
        <v>27</v>
      </c>
    </row>
    <row r="40" spans="1:9">
      <c r="A40" t="s">
        <v>111</v>
      </c>
      <c r="B40">
        <v>26077</v>
      </c>
      <c r="C40">
        <v>253356</v>
      </c>
      <c r="D40">
        <v>72861</v>
      </c>
      <c r="E40">
        <v>1153</v>
      </c>
      <c r="F40">
        <v>2367</v>
      </c>
      <c r="G40">
        <v>253356</v>
      </c>
      <c r="H40">
        <v>72861</v>
      </c>
      <c r="I40">
        <v>29</v>
      </c>
    </row>
    <row r="41" spans="1:9">
      <c r="A41" t="s">
        <v>112</v>
      </c>
      <c r="B41">
        <v>26079</v>
      </c>
      <c r="C41">
        <v>17680</v>
      </c>
      <c r="D41">
        <v>6562</v>
      </c>
      <c r="E41">
        <v>47</v>
      </c>
      <c r="F41">
        <v>526</v>
      </c>
      <c r="G41">
        <v>17680</v>
      </c>
      <c r="H41">
        <v>6562</v>
      </c>
      <c r="I41">
        <v>37</v>
      </c>
    </row>
    <row r="42" spans="1:9">
      <c r="A42" t="s">
        <v>113</v>
      </c>
      <c r="B42">
        <v>26081</v>
      </c>
      <c r="C42">
        <v>644240</v>
      </c>
      <c r="D42">
        <v>154878</v>
      </c>
      <c r="E42">
        <v>818</v>
      </c>
      <c r="F42">
        <v>4917</v>
      </c>
      <c r="G42">
        <v>644240</v>
      </c>
      <c r="H42">
        <v>154878</v>
      </c>
      <c r="I42">
        <v>24</v>
      </c>
    </row>
    <row r="43" spans="1:9">
      <c r="A43" t="s">
        <v>114</v>
      </c>
      <c r="B43">
        <v>26083</v>
      </c>
      <c r="C43">
        <v>2047</v>
      </c>
      <c r="D43">
        <v>490</v>
      </c>
      <c r="E43">
        <v>6</v>
      </c>
      <c r="F43">
        <v>92</v>
      </c>
      <c r="G43">
        <v>2047</v>
      </c>
      <c r="H43">
        <v>490</v>
      </c>
      <c r="I43">
        <v>24</v>
      </c>
    </row>
    <row r="44" spans="1:9">
      <c r="A44" t="s">
        <v>115</v>
      </c>
      <c r="B44">
        <v>26085</v>
      </c>
      <c r="C44">
        <v>11948</v>
      </c>
      <c r="D44">
        <v>5325</v>
      </c>
      <c r="E44">
        <v>126</v>
      </c>
      <c r="F44">
        <v>291</v>
      </c>
      <c r="G44">
        <v>11948</v>
      </c>
      <c r="H44">
        <v>5325</v>
      </c>
      <c r="I44">
        <v>45</v>
      </c>
    </row>
    <row r="45" spans="1:9">
      <c r="A45" t="s">
        <v>116</v>
      </c>
      <c r="B45">
        <v>26087</v>
      </c>
      <c r="C45">
        <v>86792</v>
      </c>
      <c r="D45">
        <v>19263</v>
      </c>
      <c r="E45">
        <v>296</v>
      </c>
      <c r="F45">
        <v>1287</v>
      </c>
      <c r="G45">
        <v>86792</v>
      </c>
      <c r="H45">
        <v>19263</v>
      </c>
      <c r="I45">
        <v>22</v>
      </c>
    </row>
    <row r="46" spans="1:9">
      <c r="A46" t="s">
        <v>117</v>
      </c>
      <c r="B46">
        <v>26089</v>
      </c>
      <c r="C46">
        <v>22038</v>
      </c>
      <c r="D46">
        <v>3602</v>
      </c>
      <c r="E46">
        <v>92</v>
      </c>
      <c r="F46">
        <v>418</v>
      </c>
      <c r="G46">
        <v>22038</v>
      </c>
      <c r="H46">
        <v>3602</v>
      </c>
      <c r="I46">
        <v>16</v>
      </c>
    </row>
    <row r="47" spans="1:9">
      <c r="A47" t="s">
        <v>118</v>
      </c>
      <c r="B47">
        <v>26091</v>
      </c>
      <c r="C47">
        <v>94394</v>
      </c>
      <c r="D47">
        <v>26060</v>
      </c>
      <c r="E47">
        <v>423</v>
      </c>
      <c r="F47">
        <v>1463</v>
      </c>
      <c r="G47">
        <v>94394</v>
      </c>
      <c r="H47">
        <v>26060</v>
      </c>
      <c r="I47">
        <v>28</v>
      </c>
    </row>
    <row r="48" spans="1:9">
      <c r="A48" t="s">
        <v>119</v>
      </c>
      <c r="B48">
        <v>26093</v>
      </c>
      <c r="C48">
        <v>191793</v>
      </c>
      <c r="D48">
        <v>25600</v>
      </c>
      <c r="E48">
        <v>352</v>
      </c>
      <c r="F48">
        <v>1977</v>
      </c>
      <c r="G48">
        <v>191793</v>
      </c>
      <c r="H48">
        <v>25600</v>
      </c>
      <c r="I48">
        <v>13</v>
      </c>
    </row>
    <row r="49" spans="1:9">
      <c r="A49" t="s">
        <v>120</v>
      </c>
      <c r="B49">
        <v>26095</v>
      </c>
      <c r="C49">
        <v>4498</v>
      </c>
      <c r="D49">
        <v>1627</v>
      </c>
      <c r="E49">
        <v>241</v>
      </c>
      <c r="F49">
        <v>208</v>
      </c>
      <c r="G49">
        <v>4498</v>
      </c>
      <c r="H49">
        <v>1627</v>
      </c>
      <c r="I49">
        <v>36</v>
      </c>
    </row>
    <row r="50" spans="1:9">
      <c r="A50" t="s">
        <v>121</v>
      </c>
      <c r="B50">
        <v>26097</v>
      </c>
      <c r="C50">
        <v>10681</v>
      </c>
      <c r="D50">
        <v>3555</v>
      </c>
      <c r="E50">
        <v>44</v>
      </c>
      <c r="F50">
        <v>392</v>
      </c>
      <c r="G50">
        <v>10681</v>
      </c>
      <c r="H50">
        <v>3555</v>
      </c>
      <c r="I50">
        <v>33</v>
      </c>
    </row>
    <row r="51" spans="1:9">
      <c r="A51" t="s">
        <v>122</v>
      </c>
      <c r="B51">
        <v>26099</v>
      </c>
      <c r="C51">
        <v>870714</v>
      </c>
      <c r="D51">
        <v>203315</v>
      </c>
      <c r="E51">
        <v>737</v>
      </c>
      <c r="F51">
        <v>5105</v>
      </c>
      <c r="G51">
        <v>870714</v>
      </c>
      <c r="H51">
        <v>203315</v>
      </c>
      <c r="I51">
        <v>23</v>
      </c>
    </row>
    <row r="52" spans="1:9">
      <c r="A52" t="s">
        <v>123</v>
      </c>
      <c r="B52">
        <v>26101</v>
      </c>
      <c r="C52">
        <v>23661</v>
      </c>
      <c r="D52">
        <v>6745</v>
      </c>
      <c r="E52">
        <v>243</v>
      </c>
      <c r="F52">
        <v>535</v>
      </c>
      <c r="G52">
        <v>23661</v>
      </c>
      <c r="H52">
        <v>6745</v>
      </c>
      <c r="I52">
        <v>29</v>
      </c>
    </row>
    <row r="53" spans="1:9">
      <c r="A53" t="s">
        <v>124</v>
      </c>
      <c r="B53">
        <v>26103</v>
      </c>
      <c r="C53">
        <v>63158</v>
      </c>
      <c r="D53">
        <v>17609</v>
      </c>
      <c r="E53">
        <v>620</v>
      </c>
      <c r="F53">
        <v>1005</v>
      </c>
      <c r="G53">
        <v>63158</v>
      </c>
      <c r="H53">
        <v>17609</v>
      </c>
      <c r="I53">
        <v>28</v>
      </c>
    </row>
    <row r="54" spans="1:9">
      <c r="A54" t="s">
        <v>125</v>
      </c>
      <c r="B54">
        <v>26105</v>
      </c>
      <c r="C54">
        <v>28753</v>
      </c>
      <c r="D54">
        <v>8488</v>
      </c>
      <c r="E54">
        <v>102</v>
      </c>
      <c r="F54">
        <v>635</v>
      </c>
      <c r="G54">
        <v>28753</v>
      </c>
      <c r="H54">
        <v>8488</v>
      </c>
      <c r="I54">
        <v>30</v>
      </c>
    </row>
    <row r="55" spans="1:9">
      <c r="A55" t="s">
        <v>126</v>
      </c>
      <c r="B55">
        <v>26107</v>
      </c>
      <c r="C55">
        <v>37270</v>
      </c>
      <c r="D55">
        <v>14410</v>
      </c>
      <c r="E55">
        <v>315</v>
      </c>
      <c r="F55">
        <v>808</v>
      </c>
      <c r="G55">
        <v>37270</v>
      </c>
      <c r="H55">
        <v>14410</v>
      </c>
      <c r="I55">
        <v>39</v>
      </c>
    </row>
    <row r="56" spans="1:9">
      <c r="A56" t="s">
        <v>127</v>
      </c>
      <c r="B56">
        <v>26109</v>
      </c>
      <c r="C56">
        <v>22947</v>
      </c>
      <c r="D56">
        <v>6487</v>
      </c>
      <c r="E56">
        <v>179</v>
      </c>
      <c r="F56">
        <v>464</v>
      </c>
      <c r="G56">
        <v>22947</v>
      </c>
      <c r="H56">
        <v>6487</v>
      </c>
      <c r="I56">
        <v>28</v>
      </c>
    </row>
    <row r="57" spans="1:9">
      <c r="A57" t="s">
        <v>128</v>
      </c>
      <c r="B57">
        <v>26111</v>
      </c>
      <c r="C57">
        <v>82130</v>
      </c>
      <c r="D57">
        <v>18920</v>
      </c>
      <c r="E57">
        <v>320</v>
      </c>
      <c r="F57">
        <v>1219</v>
      </c>
      <c r="G57">
        <v>82130</v>
      </c>
      <c r="H57">
        <v>18920</v>
      </c>
      <c r="I57">
        <v>23</v>
      </c>
    </row>
    <row r="58" spans="1:9">
      <c r="A58" t="s">
        <v>129</v>
      </c>
      <c r="B58">
        <v>26113</v>
      </c>
      <c r="C58">
        <v>14888</v>
      </c>
      <c r="D58">
        <v>4942</v>
      </c>
      <c r="E58">
        <v>48</v>
      </c>
      <c r="F58">
        <v>360</v>
      </c>
      <c r="G58">
        <v>14888</v>
      </c>
      <c r="H58">
        <v>4942</v>
      </c>
      <c r="I58">
        <v>33</v>
      </c>
    </row>
    <row r="59" spans="1:9">
      <c r="A59" t="s">
        <v>130</v>
      </c>
      <c r="B59">
        <v>26115</v>
      </c>
      <c r="C59">
        <v>152293</v>
      </c>
      <c r="D59">
        <v>33400</v>
      </c>
      <c r="E59">
        <v>406</v>
      </c>
      <c r="F59">
        <v>2210</v>
      </c>
      <c r="G59">
        <v>152293</v>
      </c>
      <c r="H59">
        <v>33400</v>
      </c>
      <c r="I59">
        <v>22</v>
      </c>
    </row>
    <row r="60" spans="1:9">
      <c r="A60" t="s">
        <v>131</v>
      </c>
      <c r="B60">
        <v>26117</v>
      </c>
      <c r="C60">
        <v>63652</v>
      </c>
      <c r="D60">
        <v>19498</v>
      </c>
      <c r="E60">
        <v>308</v>
      </c>
      <c r="F60">
        <v>1244</v>
      </c>
      <c r="G60">
        <v>63652</v>
      </c>
      <c r="H60">
        <v>19498</v>
      </c>
      <c r="I60">
        <v>31</v>
      </c>
    </row>
    <row r="61" spans="1:9">
      <c r="A61" t="s">
        <v>132</v>
      </c>
      <c r="B61">
        <v>26119</v>
      </c>
      <c r="C61">
        <v>9029</v>
      </c>
      <c r="D61">
        <v>3188</v>
      </c>
      <c r="E61">
        <v>73</v>
      </c>
      <c r="F61">
        <v>274</v>
      </c>
      <c r="G61">
        <v>9029</v>
      </c>
      <c r="H61">
        <v>3188</v>
      </c>
      <c r="I61">
        <v>35</v>
      </c>
    </row>
    <row r="62" spans="1:9">
      <c r="A62" t="s">
        <v>133</v>
      </c>
      <c r="B62">
        <v>26121</v>
      </c>
      <c r="C62">
        <v>169411</v>
      </c>
      <c r="D62">
        <v>53460</v>
      </c>
      <c r="E62">
        <v>469</v>
      </c>
      <c r="F62">
        <v>2039</v>
      </c>
      <c r="G62">
        <v>169411</v>
      </c>
      <c r="H62">
        <v>53460</v>
      </c>
      <c r="I62">
        <v>32</v>
      </c>
    </row>
    <row r="63" spans="1:9">
      <c r="A63" t="s">
        <v>134</v>
      </c>
      <c r="B63">
        <v>26123</v>
      </c>
      <c r="C63">
        <v>49052</v>
      </c>
      <c r="D63">
        <v>15949</v>
      </c>
      <c r="E63">
        <v>171</v>
      </c>
      <c r="F63">
        <v>966</v>
      </c>
      <c r="G63">
        <v>49052</v>
      </c>
      <c r="H63">
        <v>15949</v>
      </c>
      <c r="I63">
        <v>33</v>
      </c>
    </row>
    <row r="64" spans="1:9">
      <c r="A64" t="s">
        <v>135</v>
      </c>
      <c r="B64">
        <v>26125</v>
      </c>
      <c r="C64">
        <v>1261186</v>
      </c>
      <c r="D64">
        <v>206386</v>
      </c>
      <c r="E64">
        <v>762</v>
      </c>
      <c r="F64">
        <v>4835</v>
      </c>
      <c r="G64">
        <v>1261186</v>
      </c>
      <c r="H64">
        <v>206386</v>
      </c>
      <c r="I64">
        <v>16</v>
      </c>
    </row>
    <row r="65" spans="1:9">
      <c r="A65" t="s">
        <v>136</v>
      </c>
      <c r="B65">
        <v>26127</v>
      </c>
      <c r="C65">
        <v>26207</v>
      </c>
      <c r="D65">
        <v>9380</v>
      </c>
      <c r="E65">
        <v>123</v>
      </c>
      <c r="F65">
        <v>529</v>
      </c>
      <c r="G65">
        <v>26207</v>
      </c>
      <c r="H65">
        <v>9380</v>
      </c>
      <c r="I65">
        <v>36</v>
      </c>
    </row>
    <row r="66" spans="1:9">
      <c r="A66" t="s">
        <v>137</v>
      </c>
      <c r="B66">
        <v>26129</v>
      </c>
      <c r="C66">
        <v>20341</v>
      </c>
      <c r="D66">
        <v>7673</v>
      </c>
      <c r="E66">
        <v>135</v>
      </c>
      <c r="F66">
        <v>390</v>
      </c>
      <c r="G66">
        <v>20341</v>
      </c>
      <c r="H66">
        <v>7673</v>
      </c>
      <c r="I66">
        <v>38</v>
      </c>
    </row>
    <row r="67" spans="1:9">
      <c r="A67" t="s">
        <v>138</v>
      </c>
      <c r="B67">
        <v>26131</v>
      </c>
      <c r="C67">
        <v>5829</v>
      </c>
      <c r="D67">
        <v>1977</v>
      </c>
      <c r="E67">
        <v>62</v>
      </c>
      <c r="F67">
        <v>196</v>
      </c>
      <c r="G67">
        <v>5829</v>
      </c>
      <c r="H67">
        <v>1977</v>
      </c>
      <c r="I67">
        <v>34</v>
      </c>
    </row>
    <row r="68" spans="1:9">
      <c r="A68" t="s">
        <v>139</v>
      </c>
      <c r="B68">
        <v>26133</v>
      </c>
      <c r="C68">
        <v>22459</v>
      </c>
      <c r="D68">
        <v>7374</v>
      </c>
      <c r="E68">
        <v>149</v>
      </c>
      <c r="F68">
        <v>503</v>
      </c>
      <c r="G68">
        <v>22459</v>
      </c>
      <c r="H68">
        <v>7374</v>
      </c>
      <c r="I68">
        <v>33</v>
      </c>
    </row>
    <row r="69" spans="1:9">
      <c r="A69" t="s">
        <v>140</v>
      </c>
      <c r="B69">
        <v>26135</v>
      </c>
      <c r="C69">
        <v>8153</v>
      </c>
      <c r="D69">
        <v>2971</v>
      </c>
      <c r="E69">
        <v>29</v>
      </c>
      <c r="F69">
        <v>290</v>
      </c>
      <c r="G69">
        <v>8153</v>
      </c>
      <c r="H69">
        <v>2971</v>
      </c>
      <c r="I69">
        <v>36</v>
      </c>
    </row>
    <row r="70" spans="1:9">
      <c r="A70" t="s">
        <v>141</v>
      </c>
      <c r="B70">
        <v>26137</v>
      </c>
      <c r="C70">
        <v>24644</v>
      </c>
      <c r="D70">
        <v>6743</v>
      </c>
      <c r="E70">
        <v>83</v>
      </c>
      <c r="F70">
        <v>635</v>
      </c>
      <c r="G70">
        <v>24644</v>
      </c>
      <c r="H70">
        <v>6743</v>
      </c>
      <c r="I70">
        <v>27</v>
      </c>
    </row>
    <row r="71" spans="1:9">
      <c r="A71" t="s">
        <v>142</v>
      </c>
      <c r="B71">
        <v>26139</v>
      </c>
      <c r="C71">
        <v>284054</v>
      </c>
      <c r="D71">
        <v>53476</v>
      </c>
      <c r="E71">
        <v>846</v>
      </c>
      <c r="F71">
        <v>2590</v>
      </c>
      <c r="G71">
        <v>284054</v>
      </c>
      <c r="H71">
        <v>53476</v>
      </c>
      <c r="I71">
        <v>19</v>
      </c>
    </row>
    <row r="72" spans="1:9">
      <c r="A72" s="5" t="s">
        <v>143</v>
      </c>
      <c r="B72">
        <v>26141</v>
      </c>
      <c r="C72">
        <v>12837</v>
      </c>
      <c r="D72">
        <v>3788</v>
      </c>
      <c r="E72">
        <v>71</v>
      </c>
      <c r="F72">
        <v>324</v>
      </c>
      <c r="G72">
        <v>12837</v>
      </c>
      <c r="H72">
        <v>3788</v>
      </c>
      <c r="I72">
        <v>30</v>
      </c>
    </row>
    <row r="73" spans="1:9">
      <c r="A73" t="s">
        <v>144</v>
      </c>
      <c r="B73">
        <v>26143</v>
      </c>
      <c r="C73">
        <v>23121</v>
      </c>
      <c r="D73">
        <v>8229</v>
      </c>
      <c r="E73">
        <v>134</v>
      </c>
      <c r="F73">
        <v>597</v>
      </c>
      <c r="G73">
        <v>23121</v>
      </c>
      <c r="H73">
        <v>8229</v>
      </c>
      <c r="I73">
        <v>36</v>
      </c>
    </row>
    <row r="74" spans="1:9">
      <c r="A74" t="s">
        <v>145</v>
      </c>
      <c r="B74">
        <v>26145</v>
      </c>
      <c r="C74">
        <v>184395</v>
      </c>
      <c r="D74">
        <v>61539</v>
      </c>
      <c r="E74">
        <v>482</v>
      </c>
      <c r="F74">
        <v>2145</v>
      </c>
      <c r="G74">
        <v>184395</v>
      </c>
      <c r="H74">
        <v>61539</v>
      </c>
      <c r="I74">
        <v>33</v>
      </c>
    </row>
    <row r="75" spans="1:9">
      <c r="A75" s="5" t="s">
        <v>146</v>
      </c>
      <c r="B75">
        <v>26147</v>
      </c>
      <c r="C75">
        <v>158115</v>
      </c>
      <c r="D75">
        <v>40194</v>
      </c>
      <c r="E75">
        <v>330</v>
      </c>
      <c r="F75">
        <v>1628</v>
      </c>
      <c r="G75">
        <v>158115</v>
      </c>
      <c r="H75">
        <v>40194</v>
      </c>
      <c r="I75">
        <v>25</v>
      </c>
    </row>
    <row r="76" spans="1:9">
      <c r="A76" s="5" t="s">
        <v>147</v>
      </c>
      <c r="B76">
        <v>26149</v>
      </c>
      <c r="C76">
        <v>59879</v>
      </c>
      <c r="D76">
        <v>17534</v>
      </c>
      <c r="E76">
        <v>264</v>
      </c>
      <c r="F76">
        <v>1121</v>
      </c>
      <c r="G76">
        <v>59879</v>
      </c>
      <c r="H76">
        <v>17534</v>
      </c>
      <c r="I76">
        <v>29</v>
      </c>
    </row>
    <row r="77" spans="1:9">
      <c r="A77" t="s">
        <v>148</v>
      </c>
      <c r="B77">
        <v>26151</v>
      </c>
      <c r="C77">
        <v>40223</v>
      </c>
      <c r="D77">
        <v>13444</v>
      </c>
      <c r="E77">
        <v>168</v>
      </c>
      <c r="F77">
        <v>620</v>
      </c>
      <c r="G77">
        <v>40223</v>
      </c>
      <c r="H77">
        <v>13444</v>
      </c>
      <c r="I77">
        <v>33</v>
      </c>
    </row>
    <row r="78" spans="1:9">
      <c r="A78" t="s">
        <v>149</v>
      </c>
      <c r="B78">
        <v>26153</v>
      </c>
      <c r="C78">
        <v>7891</v>
      </c>
      <c r="D78">
        <v>2478</v>
      </c>
      <c r="E78">
        <v>41</v>
      </c>
      <c r="F78">
        <v>317</v>
      </c>
      <c r="G78">
        <v>7891</v>
      </c>
      <c r="H78">
        <v>2478</v>
      </c>
      <c r="I78">
        <v>31</v>
      </c>
    </row>
    <row r="79" spans="1:9">
      <c r="A79" t="s">
        <v>150</v>
      </c>
      <c r="B79">
        <v>26155</v>
      </c>
      <c r="C79">
        <v>67316</v>
      </c>
      <c r="D79">
        <v>17720</v>
      </c>
      <c r="E79">
        <v>216</v>
      </c>
      <c r="F79">
        <v>1114</v>
      </c>
      <c r="G79">
        <v>67316</v>
      </c>
      <c r="H79">
        <v>17720</v>
      </c>
      <c r="I79">
        <v>26</v>
      </c>
    </row>
    <row r="80" spans="1:9">
      <c r="A80" t="s">
        <v>151</v>
      </c>
      <c r="B80">
        <v>26157</v>
      </c>
      <c r="C80">
        <v>52255</v>
      </c>
      <c r="D80">
        <v>16413</v>
      </c>
      <c r="E80">
        <v>256</v>
      </c>
      <c r="F80">
        <v>793</v>
      </c>
      <c r="G80">
        <v>52255</v>
      </c>
      <c r="H80">
        <v>16413</v>
      </c>
      <c r="I80">
        <v>31</v>
      </c>
    </row>
    <row r="81" spans="1:9">
      <c r="A81" s="5" t="s">
        <v>152</v>
      </c>
      <c r="B81">
        <v>26159</v>
      </c>
      <c r="C81">
        <v>74623</v>
      </c>
      <c r="D81">
        <v>22065</v>
      </c>
      <c r="E81">
        <v>256</v>
      </c>
      <c r="F81">
        <v>1397</v>
      </c>
      <c r="G81">
        <v>74623</v>
      </c>
      <c r="H81">
        <v>22065</v>
      </c>
      <c r="I81">
        <v>30</v>
      </c>
    </row>
    <row r="82" spans="1:9">
      <c r="A82" t="s">
        <v>153</v>
      </c>
      <c r="B82">
        <v>26161</v>
      </c>
      <c r="C82">
        <v>352632</v>
      </c>
      <c r="D82">
        <v>82667</v>
      </c>
      <c r="E82">
        <v>1401</v>
      </c>
      <c r="F82">
        <v>3380</v>
      </c>
      <c r="G82">
        <v>352632</v>
      </c>
      <c r="H82">
        <v>82667</v>
      </c>
      <c r="I82">
        <v>23</v>
      </c>
    </row>
    <row r="83" spans="1:9">
      <c r="A83" t="s">
        <v>154</v>
      </c>
      <c r="B83">
        <v>26163</v>
      </c>
      <c r="C83">
        <v>1770587</v>
      </c>
      <c r="D83">
        <v>645537</v>
      </c>
      <c r="E83">
        <v>1336</v>
      </c>
      <c r="F83">
        <v>8036</v>
      </c>
      <c r="G83">
        <v>1770587</v>
      </c>
      <c r="H83">
        <v>645537</v>
      </c>
      <c r="I83">
        <v>36</v>
      </c>
    </row>
    <row r="84" spans="1:9">
      <c r="A84" t="s">
        <v>155</v>
      </c>
      <c r="B84">
        <v>26165</v>
      </c>
      <c r="C84">
        <v>33183</v>
      </c>
      <c r="D84">
        <v>10759</v>
      </c>
      <c r="E84">
        <v>152</v>
      </c>
      <c r="F84">
        <v>781</v>
      </c>
      <c r="G84">
        <v>33183</v>
      </c>
      <c r="H84">
        <v>10759</v>
      </c>
      <c r="I84">
        <v>32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38408-A897-4AF2-90F6-82BD74B5D411}">
  <dimension ref="A1:A49"/>
  <sheetViews>
    <sheetView workbookViewId="0">
      <selection activeCell="C2" sqref="C2"/>
    </sheetView>
  </sheetViews>
  <sheetFormatPr defaultRowHeight="12.75"/>
  <cols>
    <col min="1" max="1" width="120.42578125" bestFit="1" customWidth="1"/>
  </cols>
  <sheetData>
    <row r="1" spans="1:1" ht="15" customHeight="1">
      <c r="A1" s="71" t="s">
        <v>156</v>
      </c>
    </row>
    <row r="2" spans="1:1" ht="15" customHeight="1">
      <c r="A2" s="71"/>
    </row>
    <row r="3" spans="1:1">
      <c r="A3" t="s">
        <v>157</v>
      </c>
    </row>
    <row r="4" spans="1:1">
      <c r="A4" t="s">
        <v>158</v>
      </c>
    </row>
    <row r="5" spans="1:1">
      <c r="A5" t="s">
        <v>159</v>
      </c>
    </row>
    <row r="6" spans="1:1">
      <c r="A6" t="s">
        <v>160</v>
      </c>
    </row>
    <row r="7" spans="1:1" ht="25.5">
      <c r="A7" s="23" t="s">
        <v>161</v>
      </c>
    </row>
    <row r="8" spans="1:1">
      <c r="A8" t="s">
        <v>162</v>
      </c>
    </row>
    <row r="9" spans="1:1" ht="25.5">
      <c r="A9" s="23" t="s">
        <v>163</v>
      </c>
    </row>
    <row r="10" spans="1:1">
      <c r="A10" s="23" t="s">
        <v>164</v>
      </c>
    </row>
    <row r="11" spans="1:1">
      <c r="A11" t="s">
        <v>165</v>
      </c>
    </row>
    <row r="12" spans="1:1" ht="25.5">
      <c r="A12" s="23" t="s">
        <v>166</v>
      </c>
    </row>
    <row r="13" spans="1:1">
      <c r="A13" t="s">
        <v>167</v>
      </c>
    </row>
    <row r="15" spans="1:1" ht="28.5">
      <c r="A15" s="39" t="s">
        <v>168</v>
      </c>
    </row>
    <row r="16" spans="1:1">
      <c r="A16" t="s">
        <v>73</v>
      </c>
    </row>
    <row r="17" spans="1:1">
      <c r="A17" t="s">
        <v>76</v>
      </c>
    </row>
    <row r="18" spans="1:1">
      <c r="A18" s="24" t="s">
        <v>82</v>
      </c>
    </row>
    <row r="19" spans="1:1">
      <c r="A19" s="24" t="s">
        <v>86</v>
      </c>
    </row>
    <row r="20" spans="1:1">
      <c r="A20" s="24" t="s">
        <v>88</v>
      </c>
    </row>
    <row r="21" spans="1:1">
      <c r="A21" s="24" t="s">
        <v>91</v>
      </c>
    </row>
    <row r="22" spans="1:1">
      <c r="A22" t="s">
        <v>92</v>
      </c>
    </row>
    <row r="23" spans="1:1">
      <c r="A23" t="s">
        <v>102</v>
      </c>
    </row>
    <row r="24" spans="1:1">
      <c r="A24" s="24" t="s">
        <v>112</v>
      </c>
    </row>
    <row r="25" spans="1:1">
      <c r="A25" s="24" t="s">
        <v>115</v>
      </c>
    </row>
    <row r="26" spans="1:1">
      <c r="A26" s="24" t="s">
        <v>118</v>
      </c>
    </row>
    <row r="27" spans="1:1">
      <c r="A27" s="24" t="s">
        <v>127</v>
      </c>
    </row>
    <row r="28" spans="1:1">
      <c r="A28" s="24" t="s">
        <v>128</v>
      </c>
    </row>
    <row r="29" spans="1:1">
      <c r="A29" t="s">
        <v>132</v>
      </c>
    </row>
    <row r="30" spans="1:1">
      <c r="A30" s="24" t="s">
        <v>134</v>
      </c>
    </row>
    <row r="31" spans="1:1">
      <c r="A31" s="34" t="s">
        <v>136</v>
      </c>
    </row>
    <row r="32" spans="1:1">
      <c r="A32" s="24" t="s">
        <v>137</v>
      </c>
    </row>
    <row r="33" spans="1:1">
      <c r="A33" s="24" t="s">
        <v>138</v>
      </c>
    </row>
    <row r="34" spans="1:1">
      <c r="A34" s="24" t="s">
        <v>140</v>
      </c>
    </row>
    <row r="35" spans="1:1">
      <c r="A35" s="24" t="s">
        <v>142</v>
      </c>
    </row>
    <row r="36" spans="1:1">
      <c r="A36" s="24" t="s">
        <v>143</v>
      </c>
    </row>
    <row r="37" spans="1:1">
      <c r="A37" t="s">
        <v>144</v>
      </c>
    </row>
    <row r="38" spans="1:1">
      <c r="A38" s="24" t="s">
        <v>149</v>
      </c>
    </row>
    <row r="39" spans="1:1">
      <c r="A39" t="s">
        <v>150</v>
      </c>
    </row>
    <row r="40" spans="1:1">
      <c r="A40" s="24" t="s">
        <v>146</v>
      </c>
    </row>
    <row r="41" spans="1:1">
      <c r="A41" s="24" t="s">
        <v>147</v>
      </c>
    </row>
    <row r="43" spans="1:1" ht="14.25">
      <c r="A43" s="39" t="s">
        <v>169</v>
      </c>
    </row>
    <row r="44" spans="1:1">
      <c r="A44" t="s">
        <v>170</v>
      </c>
    </row>
    <row r="45" spans="1:1">
      <c r="A45" t="s">
        <v>171</v>
      </c>
    </row>
    <row r="46" spans="1:1">
      <c r="A46" t="s">
        <v>172</v>
      </c>
    </row>
    <row r="47" spans="1:1">
      <c r="A47" t="s">
        <v>28</v>
      </c>
    </row>
    <row r="48" spans="1:1">
      <c r="A48" t="s">
        <v>173</v>
      </c>
    </row>
    <row r="49" spans="1:1">
      <c r="A49" t="s">
        <v>174</v>
      </c>
    </row>
  </sheetData>
  <mergeCells count="1">
    <mergeCell ref="A1:A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36884-D40A-7A41-8BC6-E2247953F27B}">
  <sheetPr>
    <tabColor theme="8" tint="0.79998168889431442"/>
  </sheetPr>
  <dimension ref="A1:AS92"/>
  <sheetViews>
    <sheetView topLeftCell="B1" workbookViewId="0">
      <pane xSplit="3" ySplit="2" topLeftCell="N4" activePane="bottomRight" state="frozen"/>
      <selection pane="bottomRight" activeCell="N4" sqref="N4"/>
      <selection pane="bottomLeft" activeCell="B3" sqref="B3"/>
      <selection pane="topRight" activeCell="E1" sqref="E1"/>
    </sheetView>
  </sheetViews>
  <sheetFormatPr defaultColWidth="10.85546875" defaultRowHeight="15"/>
  <cols>
    <col min="1" max="1" width="10.140625" style="1" hidden="1" customWidth="1"/>
    <col min="2" max="2" width="20.7109375" style="1" customWidth="1"/>
    <col min="3" max="3" width="16.42578125" style="1" hidden="1" customWidth="1"/>
    <col min="4" max="4" width="26.42578125" style="1" hidden="1" customWidth="1"/>
    <col min="5" max="5" width="14" style="25" customWidth="1"/>
    <col min="6" max="6" width="15.28515625" style="26" customWidth="1"/>
    <col min="7" max="7" width="10.28515625" style="26" customWidth="1"/>
    <col min="8" max="8" width="11.85546875" style="27" customWidth="1"/>
    <col min="9" max="9" width="12.140625" style="25" customWidth="1"/>
    <col min="10" max="10" width="11.42578125" style="26" customWidth="1"/>
    <col min="11" max="11" width="14.28515625" style="26" customWidth="1"/>
    <col min="12" max="12" width="11.5703125" style="26" customWidth="1"/>
    <col min="13" max="13" width="14.28515625" style="26" customWidth="1"/>
    <col min="14" max="14" width="11.140625" style="26" customWidth="1"/>
    <col min="15" max="17" width="14.28515625" style="26" customWidth="1"/>
    <col min="18" max="18" width="10.85546875" style="33"/>
    <col min="19" max="19" width="12" style="33" customWidth="1"/>
    <col min="20" max="21" width="10.85546875" style="33"/>
    <col min="22" max="22" width="14.28515625" style="25" customWidth="1"/>
    <col min="23" max="23" width="11.5703125" style="26" customWidth="1"/>
    <col min="24" max="24" width="10.85546875" style="26" customWidth="1"/>
    <col min="25" max="25" width="11.7109375" style="26" customWidth="1"/>
    <col min="26" max="26" width="12" style="26" customWidth="1"/>
    <col min="27" max="27" width="12.28515625" style="26" customWidth="1"/>
    <col min="28" max="28" width="14.28515625" style="26" customWidth="1"/>
    <col min="29" max="29" width="12.5703125" style="27" customWidth="1"/>
    <col min="32" max="32" width="10.85546875" style="31"/>
    <col min="33" max="33" width="14.28515625" style="26" customWidth="1"/>
    <col min="34" max="34" width="10.140625" style="26" customWidth="1"/>
    <col min="35" max="35" width="9.85546875" style="26" customWidth="1"/>
    <col min="36" max="37" width="14.28515625" style="26" customWidth="1"/>
    <col min="38" max="38" width="14.28515625" style="21" customWidth="1"/>
    <col min="39" max="39" width="9.5703125" style="1" customWidth="1"/>
    <col min="40" max="40" width="13" style="1" customWidth="1"/>
    <col min="41" max="41" width="9.140625" style="1" bestFit="1" customWidth="1"/>
    <col min="42" max="42" width="14.28515625" style="1" customWidth="1"/>
    <col min="43" max="43" width="11.28515625" style="1" bestFit="1" customWidth="1"/>
    <col min="44" max="44" width="14.28515625" style="1" customWidth="1"/>
    <col min="45" max="45" width="10.42578125" style="1" bestFit="1" customWidth="1"/>
  </cols>
  <sheetData>
    <row r="1" spans="1:45" ht="63.75" customHeight="1">
      <c r="A1" s="6"/>
      <c r="B1" s="6"/>
      <c r="C1" s="6"/>
      <c r="D1" s="6"/>
      <c r="E1" s="65" t="s">
        <v>175</v>
      </c>
      <c r="F1" s="66"/>
      <c r="G1" s="66"/>
      <c r="H1" s="67"/>
      <c r="I1" s="68" t="s">
        <v>176</v>
      </c>
      <c r="J1" s="69"/>
      <c r="K1" s="69"/>
      <c r="L1" s="69"/>
      <c r="M1" s="69"/>
      <c r="N1" s="69"/>
      <c r="O1" s="69"/>
      <c r="P1" s="69"/>
      <c r="Q1" s="69"/>
      <c r="R1" s="69"/>
      <c r="S1" s="69"/>
      <c r="T1" s="69"/>
      <c r="U1" s="70"/>
      <c r="V1" s="62" t="s">
        <v>177</v>
      </c>
      <c r="W1" s="63"/>
      <c r="X1" s="63"/>
      <c r="Y1" s="63"/>
      <c r="Z1" s="63"/>
      <c r="AA1" s="63"/>
      <c r="AB1" s="63"/>
      <c r="AC1" s="64"/>
      <c r="AD1" s="59" t="s">
        <v>178</v>
      </c>
      <c r="AE1" s="60"/>
      <c r="AF1" s="59" t="s">
        <v>179</v>
      </c>
      <c r="AG1" s="61"/>
      <c r="AH1" s="61"/>
      <c r="AI1" s="61"/>
      <c r="AJ1" s="61"/>
      <c r="AK1" s="60"/>
      <c r="AL1" s="17" t="s">
        <v>180</v>
      </c>
      <c r="AM1"/>
      <c r="AN1"/>
      <c r="AO1"/>
      <c r="AP1"/>
      <c r="AQ1"/>
      <c r="AR1"/>
      <c r="AS1"/>
    </row>
    <row r="2" spans="1:45" s="9" customFormat="1" ht="61.5" customHeight="1">
      <c r="A2" s="7" t="s">
        <v>181</v>
      </c>
      <c r="B2" s="7" t="s">
        <v>17</v>
      </c>
      <c r="C2" s="8" t="s">
        <v>182</v>
      </c>
      <c r="D2" s="7" t="s">
        <v>183</v>
      </c>
      <c r="E2" s="47" t="s">
        <v>19</v>
      </c>
      <c r="F2" s="48" t="s">
        <v>22</v>
      </c>
      <c r="G2" s="48" t="s">
        <v>25</v>
      </c>
      <c r="H2" s="49" t="s">
        <v>184</v>
      </c>
      <c r="I2" s="47" t="s">
        <v>185</v>
      </c>
      <c r="J2" s="48" t="s">
        <v>28</v>
      </c>
      <c r="K2" s="48" t="s">
        <v>186</v>
      </c>
      <c r="L2" s="48" t="s">
        <v>31</v>
      </c>
      <c r="M2" s="48" t="s">
        <v>34</v>
      </c>
      <c r="N2" s="48" t="s">
        <v>187</v>
      </c>
      <c r="O2" s="48" t="s">
        <v>46</v>
      </c>
      <c r="P2" s="48" t="s">
        <v>188</v>
      </c>
      <c r="Q2" s="48" t="s">
        <v>189</v>
      </c>
      <c r="R2" s="48" t="s">
        <v>190</v>
      </c>
      <c r="S2" s="48" t="s">
        <v>40</v>
      </c>
      <c r="T2" s="48" t="s">
        <v>191</v>
      </c>
      <c r="U2" s="48" t="s">
        <v>192</v>
      </c>
      <c r="V2" s="47" t="s">
        <v>193</v>
      </c>
      <c r="W2" s="48" t="s">
        <v>49</v>
      </c>
      <c r="X2" s="48" t="s">
        <v>51</v>
      </c>
      <c r="Y2" s="48" t="s">
        <v>53</v>
      </c>
      <c r="Z2" s="48" t="s">
        <v>55</v>
      </c>
      <c r="AA2" s="48" t="s">
        <v>57</v>
      </c>
      <c r="AB2" s="48" t="s">
        <v>59</v>
      </c>
      <c r="AC2" s="49" t="s">
        <v>62</v>
      </c>
      <c r="AD2" s="11" t="s">
        <v>194</v>
      </c>
      <c r="AE2" s="12" t="s">
        <v>195</v>
      </c>
      <c r="AF2" s="45" t="s">
        <v>196</v>
      </c>
      <c r="AG2" s="46" t="s">
        <v>197</v>
      </c>
      <c r="AH2" s="46" t="s">
        <v>198</v>
      </c>
      <c r="AI2" s="46" t="s">
        <v>199</v>
      </c>
      <c r="AJ2" s="46" t="s">
        <v>200</v>
      </c>
      <c r="AK2" s="46" t="s">
        <v>201</v>
      </c>
      <c r="AL2" s="18" t="s">
        <v>202</v>
      </c>
    </row>
    <row r="3" spans="1:45">
      <c r="A3" s="1" t="s">
        <v>203</v>
      </c>
      <c r="B3" s="1" t="s">
        <v>73</v>
      </c>
      <c r="C3" s="1" t="s">
        <v>204</v>
      </c>
      <c r="E3" s="25">
        <v>19.399999999999999</v>
      </c>
      <c r="F3" s="26">
        <v>5.5817124136</v>
      </c>
      <c r="G3" s="26">
        <v>36.4</v>
      </c>
      <c r="H3" s="27">
        <v>9.9</v>
      </c>
      <c r="I3" s="25">
        <v>16.5</v>
      </c>
      <c r="J3" s="26">
        <v>7</v>
      </c>
      <c r="K3" s="26">
        <v>6.1626304383999999</v>
      </c>
      <c r="L3" s="26">
        <v>28.2</v>
      </c>
      <c r="M3" s="26">
        <v>66.898190459000006</v>
      </c>
      <c r="N3" s="26">
        <f>VLOOKUP(Table4[[#This Row],[County]],'% below 185% of pov'!A$1:I$84,9,FALSE)</f>
        <v>32</v>
      </c>
      <c r="O3" s="26">
        <v>9.89380989</v>
      </c>
      <c r="P3" s="26">
        <v>10.708870356</v>
      </c>
      <c r="Q3" s="26">
        <v>5.5059523810000002</v>
      </c>
      <c r="R3" s="26">
        <v>75.796676442000006</v>
      </c>
      <c r="S3" s="26">
        <v>90.151515152000002</v>
      </c>
      <c r="T3" s="26">
        <v>7.9404466500000007E-2</v>
      </c>
      <c r="U3" s="26">
        <v>98.921586547000004</v>
      </c>
      <c r="V3" s="25">
        <v>63.150289016999999</v>
      </c>
      <c r="W3" s="26">
        <v>25.5</v>
      </c>
      <c r="AA3" s="26">
        <v>8.5106382978999999</v>
      </c>
      <c r="AB3" s="26">
        <v>28.486897718000002</v>
      </c>
      <c r="AC3" s="27">
        <v>23.604826546000002</v>
      </c>
      <c r="AD3" s="13">
        <v>12.774869109999999</v>
      </c>
      <c r="AE3" s="14">
        <v>36.592098999999997</v>
      </c>
      <c r="AF3" s="25">
        <v>0.552118039</v>
      </c>
      <c r="AG3" s="26">
        <v>0.70442646360000005</v>
      </c>
      <c r="AH3" s="26">
        <v>0.41884816749999998</v>
      </c>
      <c r="AI3" s="26">
        <v>8.5673488800000003E-2</v>
      </c>
      <c r="AJ3" s="26">
        <v>1.8372203712999999</v>
      </c>
      <c r="AK3" s="26">
        <v>95.240361733</v>
      </c>
      <c r="AL3" s="19">
        <v>49.833412660999997</v>
      </c>
      <c r="AM3"/>
      <c r="AN3"/>
      <c r="AO3"/>
      <c r="AP3"/>
      <c r="AQ3"/>
      <c r="AR3"/>
      <c r="AS3"/>
    </row>
    <row r="4" spans="1:45" ht="14.25" customHeight="1">
      <c r="A4" s="1" t="s">
        <v>203</v>
      </c>
      <c r="B4" s="1" t="s">
        <v>76</v>
      </c>
      <c r="C4" s="1" t="s">
        <v>204</v>
      </c>
      <c r="E4" s="25">
        <v>18.600000000000001</v>
      </c>
      <c r="F4" s="26">
        <v>5.4924433983999998</v>
      </c>
      <c r="G4" s="26">
        <v>36.9</v>
      </c>
      <c r="H4" s="27">
        <v>9.6999999999999993</v>
      </c>
      <c r="I4" s="25">
        <v>14.9</v>
      </c>
      <c r="J4" s="26">
        <v>7.3</v>
      </c>
      <c r="K4" s="26">
        <v>6.1005290100999998</v>
      </c>
      <c r="L4" s="26">
        <v>27.2</v>
      </c>
      <c r="M4" s="26">
        <v>56.888978985000001</v>
      </c>
      <c r="N4" s="26">
        <f>VLOOKUP(Table4[[#This Row],[County]],'% below 185% of pov'!A$1:I$84,9,FALSE)</f>
        <v>37</v>
      </c>
      <c r="O4" s="26">
        <v>7.7085692699999999</v>
      </c>
      <c r="P4" s="26">
        <v>8.2373343243000008</v>
      </c>
      <c r="Q4" s="26">
        <v>3.3920058673</v>
      </c>
      <c r="R4" s="26">
        <v>77.695982458000003</v>
      </c>
      <c r="S4" s="26">
        <v>92.879432624000003</v>
      </c>
      <c r="T4" s="26">
        <v>0.34324942790000001</v>
      </c>
      <c r="U4" s="26">
        <v>51.827826203999997</v>
      </c>
      <c r="V4" s="25">
        <v>58.548518618999999</v>
      </c>
      <c r="W4" s="26">
        <v>19.7</v>
      </c>
      <c r="AA4" s="26">
        <v>67.153284671999998</v>
      </c>
      <c r="AB4" s="26">
        <v>14.015312633000001</v>
      </c>
      <c r="AC4" s="27">
        <v>23.725305737999999</v>
      </c>
      <c r="AD4" s="13">
        <v>18.390112614</v>
      </c>
      <c r="AE4" s="14">
        <v>24.778667043999999</v>
      </c>
      <c r="AF4" s="25">
        <v>0.57369502090000002</v>
      </c>
      <c r="AG4" s="26">
        <v>0.65514554859999996</v>
      </c>
      <c r="AH4" s="26">
        <v>0.55598838439999998</v>
      </c>
      <c r="AI4" s="26">
        <v>4.2495927500000003E-2</v>
      </c>
      <c r="AJ4" s="26">
        <v>1.5263120617999999</v>
      </c>
      <c r="AK4" s="26">
        <v>95.307741340999996</v>
      </c>
      <c r="AL4" s="19">
        <v>50.499327147999999</v>
      </c>
      <c r="AM4"/>
      <c r="AN4"/>
      <c r="AO4"/>
      <c r="AP4"/>
      <c r="AQ4"/>
      <c r="AR4"/>
      <c r="AS4"/>
    </row>
    <row r="5" spans="1:45">
      <c r="A5" s="1" t="s">
        <v>203</v>
      </c>
      <c r="B5" s="1" t="s">
        <v>82</v>
      </c>
      <c r="C5" s="1" t="s">
        <v>204</v>
      </c>
      <c r="E5" s="25">
        <v>16.100000000000001</v>
      </c>
      <c r="F5" s="26">
        <v>5.0705656643000001</v>
      </c>
      <c r="G5" s="26">
        <v>34.799999999999997</v>
      </c>
      <c r="H5" s="27">
        <v>8.6999999999999993</v>
      </c>
      <c r="I5" s="25">
        <v>11.8</v>
      </c>
      <c r="L5" s="26">
        <v>24</v>
      </c>
      <c r="M5" s="26">
        <v>40.741797431999998</v>
      </c>
      <c r="N5" s="26">
        <f>VLOOKUP(Table4[[#This Row],[County]],'% below 185% of pov'!A$1:I$84,9,FALSE)</f>
        <v>22</v>
      </c>
      <c r="O5" s="26">
        <v>9.4396302700000003</v>
      </c>
      <c r="P5" s="26">
        <v>9.5364780517999996</v>
      </c>
      <c r="Q5" s="26">
        <v>5.4840686275000001</v>
      </c>
      <c r="R5" s="26">
        <v>87.046109509999994</v>
      </c>
      <c r="S5" s="26">
        <v>93.863976084000001</v>
      </c>
      <c r="T5" s="26">
        <v>1.18413262E-2</v>
      </c>
      <c r="U5" s="26">
        <v>100</v>
      </c>
      <c r="V5" s="25">
        <v>58.924349882000001</v>
      </c>
      <c r="W5" s="26">
        <v>12.7</v>
      </c>
      <c r="X5" s="26">
        <v>49.579831933000001</v>
      </c>
      <c r="AA5" s="26">
        <v>10.687022901000001</v>
      </c>
      <c r="AB5" s="26">
        <v>12.707377339000001</v>
      </c>
      <c r="AC5" s="27">
        <v>16.212832551000002</v>
      </c>
      <c r="AD5" s="13">
        <v>17.482634998999998</v>
      </c>
      <c r="AE5" s="14">
        <v>27.41989693</v>
      </c>
      <c r="AF5" s="25">
        <v>0.66099036519999999</v>
      </c>
      <c r="AG5" s="26">
        <v>1.4620210621</v>
      </c>
      <c r="AH5" s="26">
        <v>0.53215326009999997</v>
      </c>
      <c r="AI5" s="26">
        <v>3.92112929E-2</v>
      </c>
      <c r="AJ5" s="26">
        <v>2.3862872507000001</v>
      </c>
      <c r="AK5" s="26">
        <v>93.586152811999995</v>
      </c>
      <c r="AL5" s="19">
        <v>50.184853238000002</v>
      </c>
      <c r="AM5"/>
      <c r="AN5"/>
      <c r="AO5"/>
      <c r="AP5"/>
      <c r="AQ5"/>
      <c r="AR5"/>
      <c r="AS5"/>
    </row>
    <row r="6" spans="1:45">
      <c r="A6" s="1" t="s">
        <v>203</v>
      </c>
      <c r="B6" s="1" t="s">
        <v>86</v>
      </c>
      <c r="C6" s="1" t="s">
        <v>204</v>
      </c>
      <c r="E6" s="25">
        <v>18.2</v>
      </c>
      <c r="F6" s="26">
        <v>5.3199490441000004</v>
      </c>
      <c r="G6" s="26">
        <v>35.799999999999997</v>
      </c>
      <c r="H6" s="27">
        <v>9.6</v>
      </c>
      <c r="I6" s="25">
        <v>12.9</v>
      </c>
      <c r="J6" s="26">
        <v>8</v>
      </c>
      <c r="K6" s="26">
        <v>3.2304843669999999</v>
      </c>
      <c r="L6" s="26">
        <v>26.4</v>
      </c>
      <c r="M6" s="26">
        <v>44.688581646000003</v>
      </c>
      <c r="N6" s="26">
        <f>VLOOKUP(Table4[[#This Row],[County]],'% below 185% of pov'!A$1:I$84,9,FALSE)</f>
        <v>25</v>
      </c>
      <c r="O6" s="26">
        <v>8.7576624400000007</v>
      </c>
      <c r="P6" s="26">
        <v>9.2773075236999993</v>
      </c>
      <c r="Q6" s="26">
        <v>4.4306081935000003</v>
      </c>
      <c r="R6" s="26">
        <v>82.577970414000006</v>
      </c>
      <c r="S6" s="26">
        <v>88.267703776000005</v>
      </c>
      <c r="T6" s="26">
        <v>0.13449899130000001</v>
      </c>
      <c r="U6" s="26">
        <v>71.181611305999994</v>
      </c>
      <c r="V6" s="25">
        <v>57.004898529999998</v>
      </c>
      <c r="W6" s="26">
        <v>16.100000000000001</v>
      </c>
      <c r="X6" s="26">
        <v>53.435114503999998</v>
      </c>
      <c r="Z6" s="26">
        <v>5.1229508196999998</v>
      </c>
      <c r="AA6" s="26">
        <v>20.305164318999999</v>
      </c>
      <c r="AB6" s="26">
        <v>18.154219793999999</v>
      </c>
      <c r="AC6" s="27">
        <v>23.269734380999999</v>
      </c>
      <c r="AD6" s="13">
        <v>20.376473324999999</v>
      </c>
      <c r="AE6" s="14">
        <v>22.21037531</v>
      </c>
      <c r="AF6" s="25">
        <v>4.9414547145999999</v>
      </c>
      <c r="AG6" s="26">
        <v>1.2329404467</v>
      </c>
      <c r="AH6" s="26">
        <v>0.76767990070000003</v>
      </c>
      <c r="AI6" s="26">
        <v>5.04032258E-2</v>
      </c>
      <c r="AJ6" s="26">
        <v>4.0807227047000003</v>
      </c>
      <c r="AK6" s="26">
        <v>86.321339949999995</v>
      </c>
      <c r="AL6" s="19">
        <v>49.697580645000002</v>
      </c>
      <c r="AM6"/>
      <c r="AN6"/>
      <c r="AO6"/>
      <c r="AP6"/>
      <c r="AQ6"/>
      <c r="AR6"/>
      <c r="AS6"/>
    </row>
    <row r="7" spans="1:45">
      <c r="A7" s="1" t="s">
        <v>203</v>
      </c>
      <c r="B7" s="1" t="s">
        <v>88</v>
      </c>
      <c r="C7" s="1" t="s">
        <v>204</v>
      </c>
      <c r="E7" s="25">
        <v>18.899999999999999</v>
      </c>
      <c r="F7" s="26">
        <v>5.5449390858000003</v>
      </c>
      <c r="G7" s="26">
        <v>37.5</v>
      </c>
      <c r="H7" s="27">
        <v>9.8000000000000007</v>
      </c>
      <c r="I7" s="25">
        <v>16.8</v>
      </c>
      <c r="J7" s="26">
        <v>7.2</v>
      </c>
      <c r="K7" s="26">
        <v>3.8733831262999998</v>
      </c>
      <c r="L7" s="26">
        <v>27</v>
      </c>
      <c r="M7" s="26">
        <v>48.397828081999997</v>
      </c>
      <c r="N7" s="26">
        <f>VLOOKUP(Table4[[#This Row],[County]],'% below 185% of pov'!A$1:I$84,9,FALSE)</f>
        <v>33</v>
      </c>
      <c r="O7" s="26">
        <v>14.576238200000001</v>
      </c>
      <c r="P7" s="26">
        <v>10.547579539999999</v>
      </c>
      <c r="Q7" s="26">
        <v>4.2665388303</v>
      </c>
      <c r="R7" s="26">
        <v>78.188786879000006</v>
      </c>
      <c r="S7" s="26">
        <v>90.111911696999996</v>
      </c>
      <c r="T7" s="26">
        <v>0.24150634469999999</v>
      </c>
      <c r="U7" s="26">
        <v>82.727898440000004</v>
      </c>
      <c r="V7" s="25">
        <v>66.563944530000001</v>
      </c>
      <c r="W7" s="26">
        <v>21.7</v>
      </c>
      <c r="X7" s="26">
        <v>14.754098361</v>
      </c>
      <c r="AA7" s="26">
        <v>0.9615384615</v>
      </c>
      <c r="AB7" s="26">
        <v>23.120089787000001</v>
      </c>
      <c r="AC7" s="27">
        <v>20.634541984999998</v>
      </c>
      <c r="AD7" s="13">
        <v>15.836782969</v>
      </c>
      <c r="AE7" s="14">
        <v>28.626059530999999</v>
      </c>
      <c r="AF7" s="25">
        <v>0.72146658779999995</v>
      </c>
      <c r="AG7" s="26">
        <v>3.0908732505000001</v>
      </c>
      <c r="AH7" s="26">
        <v>0.43761088110000002</v>
      </c>
      <c r="AI7" s="26">
        <v>5.5194165199999999E-2</v>
      </c>
      <c r="AJ7" s="26">
        <v>1.584861029</v>
      </c>
      <c r="AK7" s="26">
        <v>91.701163019999996</v>
      </c>
      <c r="AL7" s="19">
        <v>50.005913661000001</v>
      </c>
      <c r="AM7"/>
      <c r="AN7"/>
      <c r="AO7"/>
      <c r="AP7"/>
      <c r="AQ7"/>
      <c r="AR7"/>
      <c r="AS7"/>
    </row>
    <row r="8" spans="1:45">
      <c r="A8" s="1" t="s">
        <v>203</v>
      </c>
      <c r="B8" s="1" t="s">
        <v>91</v>
      </c>
      <c r="C8" s="1" t="s">
        <v>204</v>
      </c>
      <c r="E8" s="25">
        <v>15.3</v>
      </c>
      <c r="F8" s="26">
        <v>4.8739861293000004</v>
      </c>
      <c r="G8" s="26">
        <v>35.200000000000003</v>
      </c>
      <c r="H8" s="27">
        <v>8.6</v>
      </c>
      <c r="I8" s="25">
        <v>9.6999999999999993</v>
      </c>
      <c r="J8" s="26">
        <v>8</v>
      </c>
      <c r="K8" s="26">
        <v>9.8577554156999998</v>
      </c>
      <c r="L8" s="26">
        <v>23.5</v>
      </c>
      <c r="M8" s="26">
        <v>61.045077073999998</v>
      </c>
      <c r="N8" s="26">
        <f>VLOOKUP(Table4[[#This Row],[County]],'% below 185% of pov'!A$1:I$84,9,FALSE)</f>
        <v>20</v>
      </c>
      <c r="O8" s="26">
        <v>6.5504252999999997</v>
      </c>
      <c r="P8" s="26">
        <v>6.8741570701999999</v>
      </c>
      <c r="Q8" s="26">
        <v>2.9968454259000001</v>
      </c>
      <c r="R8" s="26">
        <v>87.104896957999998</v>
      </c>
      <c r="S8" s="26">
        <v>95.16821367</v>
      </c>
      <c r="T8" s="26">
        <v>0.46270218070000002</v>
      </c>
      <c r="U8" s="26">
        <v>52.926428059999999</v>
      </c>
      <c r="V8" s="25">
        <v>34.960587603</v>
      </c>
      <c r="W8" s="26">
        <v>8.6999999999999993</v>
      </c>
      <c r="Y8" s="26">
        <v>7.4074074074</v>
      </c>
      <c r="Z8" s="26">
        <v>19.393939394</v>
      </c>
      <c r="AA8" s="26">
        <v>24.912587413000001</v>
      </c>
      <c r="AB8" s="26">
        <v>8.5246123636999993</v>
      </c>
      <c r="AC8" s="27">
        <v>14.444317923</v>
      </c>
      <c r="AD8" s="13">
        <v>21.843692399999998</v>
      </c>
      <c r="AE8" s="14">
        <v>18.156056825</v>
      </c>
      <c r="AF8" s="25">
        <v>1.9196770027000001</v>
      </c>
      <c r="AG8" s="26">
        <v>0.53038757160000005</v>
      </c>
      <c r="AH8" s="26">
        <v>1.6225094980999999</v>
      </c>
      <c r="AI8" s="26">
        <v>6.1439695099999997E-2</v>
      </c>
      <c r="AJ8" s="26">
        <v>4.7998194424999996</v>
      </c>
      <c r="AK8" s="26">
        <v>89.392248566999996</v>
      </c>
      <c r="AL8" s="19">
        <v>50.663924868000002</v>
      </c>
      <c r="AM8"/>
      <c r="AN8"/>
      <c r="AO8"/>
      <c r="AP8"/>
      <c r="AQ8"/>
      <c r="AR8"/>
      <c r="AS8"/>
    </row>
    <row r="9" spans="1:45">
      <c r="A9" s="1" t="s">
        <v>203</v>
      </c>
      <c r="B9" s="1" t="s">
        <v>92</v>
      </c>
      <c r="C9" s="1" t="s">
        <v>204</v>
      </c>
      <c r="E9" s="25">
        <v>18.8</v>
      </c>
      <c r="F9" s="26">
        <v>5.4901957045999996</v>
      </c>
      <c r="G9" s="26">
        <v>37.4</v>
      </c>
      <c r="H9" s="27">
        <v>9.9</v>
      </c>
      <c r="I9" s="25">
        <v>15.9</v>
      </c>
      <c r="J9" s="26">
        <v>7.5</v>
      </c>
      <c r="K9" s="26">
        <v>2.1868671937999999</v>
      </c>
      <c r="L9" s="26">
        <v>26.4</v>
      </c>
      <c r="M9" s="26">
        <v>69.113258490999996</v>
      </c>
      <c r="N9" s="26">
        <f>VLOOKUP(Table4[[#This Row],[County]],'% below 185% of pov'!A$1:I$84,9,FALSE)</f>
        <v>31</v>
      </c>
      <c r="O9" s="26">
        <v>10.424028270000001</v>
      </c>
      <c r="P9" s="26">
        <v>8.9848756728999994</v>
      </c>
      <c r="Q9" s="26">
        <v>4.2003853565</v>
      </c>
      <c r="R9" s="26">
        <v>86.498781477999998</v>
      </c>
      <c r="S9" s="26">
        <v>90.585435507</v>
      </c>
      <c r="T9" s="26">
        <v>0.25738077209999999</v>
      </c>
      <c r="U9" s="26">
        <v>72.587750462000002</v>
      </c>
      <c r="V9" s="25">
        <v>57.575757576000001</v>
      </c>
      <c r="W9" s="26">
        <v>23.9</v>
      </c>
      <c r="AA9" s="26">
        <v>60</v>
      </c>
      <c r="AB9" s="26">
        <v>19.70260223</v>
      </c>
      <c r="AC9" s="27">
        <v>22.380387505000002</v>
      </c>
      <c r="AD9" s="13">
        <v>17.352120735</v>
      </c>
      <c r="AE9" s="14">
        <v>26.836420857</v>
      </c>
      <c r="AF9" s="25">
        <v>0.65803590590000005</v>
      </c>
      <c r="AG9" s="26">
        <v>0.77247693299999998</v>
      </c>
      <c r="AH9" s="26">
        <v>0.72956154780000004</v>
      </c>
      <c r="AI9" s="26">
        <v>5.7220513600000002E-2</v>
      </c>
      <c r="AJ9" s="26">
        <v>2.3317359273</v>
      </c>
      <c r="AK9" s="26">
        <v>94.134897361</v>
      </c>
      <c r="AL9" s="19">
        <v>48.923539089000002</v>
      </c>
      <c r="AM9"/>
      <c r="AN9"/>
      <c r="AO9"/>
      <c r="AP9"/>
      <c r="AQ9"/>
      <c r="AR9"/>
      <c r="AS9"/>
    </row>
    <row r="10" spans="1:45">
      <c r="A10" s="1" t="s">
        <v>203</v>
      </c>
      <c r="B10" s="1" t="s">
        <v>102</v>
      </c>
      <c r="C10" s="1" t="s">
        <v>204</v>
      </c>
      <c r="E10" s="25">
        <v>19.7</v>
      </c>
      <c r="F10" s="26">
        <v>5.6266875489999997</v>
      </c>
      <c r="G10" s="26">
        <v>40.799999999999997</v>
      </c>
      <c r="H10" s="27">
        <v>9.9</v>
      </c>
      <c r="I10" s="25">
        <v>14.1</v>
      </c>
      <c r="J10" s="26">
        <v>7.9</v>
      </c>
      <c r="K10" s="26">
        <v>2.2616055156999999</v>
      </c>
      <c r="L10" s="26">
        <v>28.7</v>
      </c>
      <c r="M10" s="26">
        <v>51.190884167</v>
      </c>
      <c r="N10" s="26">
        <f>VLOOKUP(Table4[[#This Row],[County]],'% below 185% of pov'!A$1:I$84,9,FALSE)</f>
        <v>34</v>
      </c>
      <c r="O10" s="26">
        <v>9.0949820799999994</v>
      </c>
      <c r="P10" s="26">
        <v>9.7736424410999998</v>
      </c>
      <c r="Q10" s="26">
        <v>3.6970243463000001</v>
      </c>
      <c r="R10" s="26">
        <v>77.249724971999996</v>
      </c>
      <c r="S10" s="26">
        <v>89.876684828999998</v>
      </c>
      <c r="T10" s="26">
        <v>0.47439653970000001</v>
      </c>
      <c r="U10" s="26">
        <v>69.126970528000001</v>
      </c>
      <c r="V10" s="25">
        <v>58.714462298999997</v>
      </c>
      <c r="W10" s="26">
        <v>19.399999999999999</v>
      </c>
      <c r="X10" s="26">
        <v>75.675675675999997</v>
      </c>
      <c r="AA10" s="26">
        <v>34.549878345000003</v>
      </c>
      <c r="AB10" s="26">
        <v>21.356009587999999</v>
      </c>
      <c r="AC10" s="27">
        <v>20.182094081999999</v>
      </c>
      <c r="AD10" s="13">
        <v>21.393841167000001</v>
      </c>
      <c r="AE10" s="14">
        <v>20.763064523000001</v>
      </c>
      <c r="AF10" s="25">
        <v>0.65705900390000005</v>
      </c>
      <c r="AG10" s="26">
        <v>0.63296684039999995</v>
      </c>
      <c r="AH10" s="26">
        <v>0.4774628762</v>
      </c>
      <c r="AI10" s="26">
        <v>3.2852950200000001E-2</v>
      </c>
      <c r="AJ10" s="26">
        <v>2.5384379517000002</v>
      </c>
      <c r="AK10" s="26">
        <v>94.285776862999995</v>
      </c>
      <c r="AL10" s="19">
        <v>50.293486354999999</v>
      </c>
      <c r="AM10"/>
      <c r="AN10"/>
      <c r="AO10"/>
      <c r="AP10"/>
      <c r="AQ10"/>
      <c r="AR10"/>
      <c r="AS10"/>
    </row>
    <row r="11" spans="1:45">
      <c r="A11" s="1" t="s">
        <v>203</v>
      </c>
      <c r="B11" s="1" t="s">
        <v>112</v>
      </c>
      <c r="C11" s="1" t="s">
        <v>204</v>
      </c>
      <c r="E11" s="25">
        <v>20.399999999999999</v>
      </c>
      <c r="F11" s="26">
        <v>5.7253260883000001</v>
      </c>
      <c r="G11" s="26">
        <v>37.5</v>
      </c>
      <c r="H11" s="27">
        <v>10.3</v>
      </c>
      <c r="I11" s="25">
        <v>15.6</v>
      </c>
      <c r="J11" s="26">
        <v>7.6</v>
      </c>
      <c r="K11" s="26">
        <v>1.8040771944</v>
      </c>
      <c r="L11" s="26">
        <v>28.9</v>
      </c>
      <c r="M11" s="26">
        <v>37.072232262999997</v>
      </c>
      <c r="N11" s="26">
        <f>VLOOKUP(Table4[[#This Row],[County]],'% below 185% of pov'!A$1:I$84,9,FALSE)</f>
        <v>37</v>
      </c>
      <c r="O11" s="26">
        <v>11.070344130000001</v>
      </c>
      <c r="P11" s="26">
        <v>11.183960471000001</v>
      </c>
      <c r="Q11" s="26">
        <v>4.3121693122</v>
      </c>
      <c r="R11" s="26">
        <v>77.875365955999996</v>
      </c>
      <c r="S11" s="26">
        <v>87.978822797000007</v>
      </c>
      <c r="T11" s="26">
        <v>0.13109283760000001</v>
      </c>
      <c r="U11" s="26">
        <v>84.445869526999999</v>
      </c>
      <c r="V11" s="25">
        <v>63.851533082000003</v>
      </c>
      <c r="W11" s="26">
        <v>19.3</v>
      </c>
      <c r="Z11" s="26">
        <v>18.421052631999999</v>
      </c>
      <c r="AA11" s="26">
        <v>48.322147651000002</v>
      </c>
      <c r="AB11" s="26">
        <v>21.775184275000001</v>
      </c>
      <c r="AC11" s="27">
        <v>18.797606093999999</v>
      </c>
      <c r="AD11" s="13">
        <v>20.729878354</v>
      </c>
      <c r="AE11" s="14">
        <v>21.013164473</v>
      </c>
      <c r="AF11" s="25">
        <v>0.73321113149999995</v>
      </c>
      <c r="AG11" s="26">
        <v>0.9942787313</v>
      </c>
      <c r="AH11" s="26">
        <v>0.62767316559999997</v>
      </c>
      <c r="AI11" s="26">
        <v>6.11009276E-2</v>
      </c>
      <c r="AJ11" s="26">
        <v>2.2440704327000001</v>
      </c>
      <c r="AK11" s="26">
        <v>93.551074821</v>
      </c>
      <c r="AL11" s="19">
        <v>49.036271732000003</v>
      </c>
      <c r="AM11"/>
      <c r="AN11"/>
      <c r="AO11"/>
      <c r="AP11"/>
      <c r="AQ11"/>
      <c r="AR11"/>
      <c r="AS11"/>
    </row>
    <row r="12" spans="1:45">
      <c r="A12" s="1" t="s">
        <v>203</v>
      </c>
      <c r="B12" s="1" t="s">
        <v>115</v>
      </c>
      <c r="C12" s="1" t="s">
        <v>204</v>
      </c>
      <c r="E12" s="25">
        <v>24.3</v>
      </c>
      <c r="F12" s="26">
        <v>6.0414635454000001</v>
      </c>
      <c r="G12" s="26">
        <v>38.799999999999997</v>
      </c>
      <c r="H12" s="27">
        <v>11.9</v>
      </c>
      <c r="I12" s="25">
        <v>18.100000000000001</v>
      </c>
      <c r="J12" s="26">
        <v>7.2</v>
      </c>
      <c r="K12" s="26">
        <v>0.59687696700000004</v>
      </c>
      <c r="L12" s="26">
        <v>32.9</v>
      </c>
      <c r="M12" s="26">
        <v>76.055117428000003</v>
      </c>
      <c r="N12" s="26">
        <f>VLOOKUP(Table4[[#This Row],[County]],'% below 185% of pov'!A$1:I$84,9,FALSE)</f>
        <v>45</v>
      </c>
      <c r="O12" s="26">
        <v>10.75457508</v>
      </c>
      <c r="P12" s="26">
        <v>10.47401857</v>
      </c>
      <c r="Q12" s="26">
        <v>4.8643113159000002</v>
      </c>
      <c r="R12" s="26">
        <v>67.743229689000003</v>
      </c>
      <c r="S12" s="26">
        <v>82.958515284000001</v>
      </c>
      <c r="T12" s="26">
        <v>0.1504291656</v>
      </c>
      <c r="U12" s="26">
        <v>100</v>
      </c>
      <c r="V12" s="25">
        <v>95.608782434999995</v>
      </c>
      <c r="W12" s="26">
        <v>32.6</v>
      </c>
      <c r="Z12" s="26">
        <v>10.778443114</v>
      </c>
      <c r="AA12" s="26">
        <v>13.684210525999999</v>
      </c>
      <c r="AB12" s="26">
        <v>27.181878747999999</v>
      </c>
      <c r="AC12" s="27">
        <v>16.275430360000001</v>
      </c>
      <c r="AD12" s="13">
        <v>16.320013808999999</v>
      </c>
      <c r="AE12" s="14">
        <v>31.034780356999999</v>
      </c>
      <c r="AF12" s="25">
        <v>7.1804608613000003</v>
      </c>
      <c r="AG12" s="26">
        <v>0.97523086219999999</v>
      </c>
      <c r="AH12" s="26">
        <v>0.34521446449999998</v>
      </c>
      <c r="AI12" s="26">
        <v>1.7260723200000001E-2</v>
      </c>
      <c r="AJ12" s="26">
        <v>2.6581513765000002</v>
      </c>
      <c r="AK12" s="26">
        <v>86.036074912000004</v>
      </c>
      <c r="AL12" s="19">
        <v>49.460602399000003</v>
      </c>
      <c r="AM12"/>
      <c r="AN12"/>
      <c r="AO12"/>
      <c r="AP12"/>
      <c r="AQ12"/>
      <c r="AR12"/>
      <c r="AS12"/>
    </row>
    <row r="13" spans="1:45">
      <c r="A13" s="1" t="s">
        <v>203</v>
      </c>
      <c r="B13" s="1" t="s">
        <v>118</v>
      </c>
      <c r="C13" s="1" t="s">
        <v>204</v>
      </c>
      <c r="E13" s="25">
        <v>18.2</v>
      </c>
      <c r="F13" s="26">
        <v>5.1409779848000001</v>
      </c>
      <c r="G13" s="26">
        <v>39.5</v>
      </c>
      <c r="H13" s="27">
        <v>9.5</v>
      </c>
      <c r="I13" s="25">
        <v>12.1</v>
      </c>
      <c r="J13" s="26">
        <v>7.5</v>
      </c>
      <c r="K13" s="26">
        <v>10.306356059000001</v>
      </c>
      <c r="L13" s="26">
        <v>26.9</v>
      </c>
      <c r="M13" s="26">
        <v>61.546470188000001</v>
      </c>
      <c r="N13" s="26">
        <f>VLOOKUP(Table4[[#This Row],[County]],'% below 185% of pov'!A$1:I$84,9,FALSE)</f>
        <v>28</v>
      </c>
      <c r="O13" s="26">
        <v>9.0027852700000004</v>
      </c>
      <c r="P13" s="26">
        <v>8.8179157654000004</v>
      </c>
      <c r="Q13" s="26">
        <v>3.3342873496999998</v>
      </c>
      <c r="R13" s="26">
        <v>83.151991315999993</v>
      </c>
      <c r="S13" s="26">
        <v>91.030545497000006</v>
      </c>
      <c r="T13" s="26">
        <v>1.0151083392</v>
      </c>
      <c r="U13" s="26">
        <v>51.821967725</v>
      </c>
      <c r="V13" s="25">
        <v>50.406720896000003</v>
      </c>
      <c r="W13" s="26">
        <v>12.2</v>
      </c>
      <c r="Z13" s="26">
        <v>4.7210300428999998</v>
      </c>
      <c r="AA13" s="26">
        <v>26.934865899999998</v>
      </c>
      <c r="AB13" s="26">
        <v>11.659220271000001</v>
      </c>
      <c r="AC13" s="27">
        <v>17.755509071999999</v>
      </c>
      <c r="AD13" s="13">
        <v>20.822427612999999</v>
      </c>
      <c r="AE13" s="14">
        <v>19.860338623000001</v>
      </c>
      <c r="AF13" s="25">
        <v>2.4404956649999998</v>
      </c>
      <c r="AG13" s="26">
        <v>0.60322264029999995</v>
      </c>
      <c r="AH13" s="26">
        <v>0.51938491740000003</v>
      </c>
      <c r="AI13" s="26">
        <v>4.7030917700000001E-2</v>
      </c>
      <c r="AJ13" s="26">
        <v>8.4921478815999993</v>
      </c>
      <c r="AK13" s="26">
        <v>86.227097987999997</v>
      </c>
      <c r="AL13" s="19">
        <v>49.542982168999998</v>
      </c>
      <c r="AM13"/>
      <c r="AN13"/>
      <c r="AO13"/>
      <c r="AP13"/>
      <c r="AQ13"/>
      <c r="AR13"/>
      <c r="AS13"/>
    </row>
    <row r="14" spans="1:45">
      <c r="A14" s="1" t="s">
        <v>203</v>
      </c>
      <c r="B14" s="1" t="s">
        <v>127</v>
      </c>
      <c r="C14" s="1" t="s">
        <v>204</v>
      </c>
      <c r="E14" s="25">
        <v>18.7</v>
      </c>
      <c r="F14" s="26">
        <v>5.4906453519999996</v>
      </c>
      <c r="G14" s="26">
        <v>37.5</v>
      </c>
      <c r="H14" s="27">
        <v>9.6999999999999993</v>
      </c>
      <c r="I14" s="25">
        <v>13.9</v>
      </c>
      <c r="J14" s="26">
        <v>7.6</v>
      </c>
      <c r="K14" s="26">
        <v>5.3439499545000002</v>
      </c>
      <c r="L14" s="26">
        <v>27.3</v>
      </c>
      <c r="M14" s="26">
        <v>56.66486329</v>
      </c>
      <c r="N14" s="26">
        <f>VLOOKUP(Table4[[#This Row],[County]],'% below 185% of pov'!A$1:I$84,9,FALSE)</f>
        <v>28</v>
      </c>
      <c r="O14" s="26">
        <v>6.4148120400000002</v>
      </c>
      <c r="P14" s="26">
        <v>9.1064225876999991</v>
      </c>
      <c r="Q14" s="26">
        <v>4.6076313894999998</v>
      </c>
      <c r="R14" s="26">
        <v>77.362299336999996</v>
      </c>
      <c r="S14" s="26">
        <v>93.590268437000006</v>
      </c>
      <c r="T14" s="26">
        <v>0.12801755670000001</v>
      </c>
      <c r="U14" s="26">
        <v>64.334762162000004</v>
      </c>
      <c r="V14" s="25">
        <v>57.415194841999998</v>
      </c>
      <c r="W14" s="26">
        <v>16.5</v>
      </c>
      <c r="X14" s="26">
        <v>24.770642202000001</v>
      </c>
      <c r="AA14" s="26">
        <v>10.49382716</v>
      </c>
      <c r="AB14" s="26">
        <v>9.8686131387000007</v>
      </c>
      <c r="AC14" s="27">
        <v>17.001434719999999</v>
      </c>
      <c r="AD14" s="13">
        <v>17.896319887000001</v>
      </c>
      <c r="AE14" s="14">
        <v>26.269462137000001</v>
      </c>
      <c r="AF14" s="25">
        <v>0.63694267520000003</v>
      </c>
      <c r="AG14" s="26">
        <v>3.0475937720999999</v>
      </c>
      <c r="AH14" s="26">
        <v>0.45116772820000001</v>
      </c>
      <c r="AI14" s="26">
        <v>4.4232130199999997E-2</v>
      </c>
      <c r="AJ14" s="26">
        <v>2.0744869072999998</v>
      </c>
      <c r="AK14" s="26">
        <v>92.471691437000004</v>
      </c>
      <c r="AL14" s="19">
        <v>48.929582449000002</v>
      </c>
      <c r="AM14"/>
      <c r="AN14"/>
      <c r="AO14"/>
      <c r="AP14"/>
      <c r="AQ14"/>
      <c r="AR14"/>
      <c r="AS14"/>
    </row>
    <row r="15" spans="1:45">
      <c r="A15" s="1" t="s">
        <v>203</v>
      </c>
      <c r="B15" s="1" t="s">
        <v>128</v>
      </c>
      <c r="C15" s="1" t="s">
        <v>204</v>
      </c>
      <c r="E15" s="25">
        <v>15.4</v>
      </c>
      <c r="F15" s="26">
        <v>4.9192345922999996</v>
      </c>
      <c r="G15" s="26">
        <v>34.5</v>
      </c>
      <c r="H15" s="27">
        <v>8.4</v>
      </c>
      <c r="I15" s="25">
        <v>11.8</v>
      </c>
      <c r="J15" s="26">
        <v>8.1</v>
      </c>
      <c r="K15" s="26">
        <v>4.7249357126999998</v>
      </c>
      <c r="L15" s="26">
        <v>21.8</v>
      </c>
      <c r="M15" s="26">
        <v>64.144017027999993</v>
      </c>
      <c r="N15" s="26">
        <f>VLOOKUP(Table4[[#This Row],[County]],'% below 185% of pov'!A$1:I$84,9,FALSE)</f>
        <v>23</v>
      </c>
      <c r="O15" s="26">
        <v>7.4648667700000004</v>
      </c>
      <c r="P15" s="26">
        <v>7.3666470385</v>
      </c>
      <c r="Q15" s="26">
        <v>3.3990813294</v>
      </c>
      <c r="R15" s="26">
        <v>84.585291799000004</v>
      </c>
      <c r="S15" s="26">
        <v>94.394305759000005</v>
      </c>
      <c r="T15" s="26">
        <v>0.247342652</v>
      </c>
      <c r="U15" s="26">
        <v>42.780614380000003</v>
      </c>
      <c r="V15" s="25">
        <v>39.030526668999997</v>
      </c>
      <c r="W15" s="26">
        <v>12.1</v>
      </c>
      <c r="Z15" s="26">
        <v>9.8765432098999995</v>
      </c>
      <c r="AA15" s="26">
        <v>19.974874371999999</v>
      </c>
      <c r="AB15" s="26">
        <v>11.188118812000001</v>
      </c>
      <c r="AC15" s="27">
        <v>16.810731925999999</v>
      </c>
      <c r="AD15" s="13">
        <v>21.032825589000002</v>
      </c>
      <c r="AE15" s="14">
        <v>19.580302248999999</v>
      </c>
      <c r="AF15" s="25">
        <v>1.3662348246</v>
      </c>
      <c r="AG15" s="26">
        <v>0.52731870420000004</v>
      </c>
      <c r="AH15" s="26">
        <v>2.3058208794000001</v>
      </c>
      <c r="AI15" s="26">
        <v>8.5090063600000002E-2</v>
      </c>
      <c r="AJ15" s="26">
        <v>3.1291571290000002</v>
      </c>
      <c r="AK15" s="26">
        <v>91.015208350999998</v>
      </c>
      <c r="AL15" s="19">
        <v>50.538703994000002</v>
      </c>
      <c r="AM15"/>
      <c r="AN15"/>
      <c r="AO15"/>
      <c r="AP15"/>
      <c r="AQ15"/>
      <c r="AR15"/>
      <c r="AS15"/>
    </row>
    <row r="16" spans="1:45">
      <c r="A16" s="1" t="s">
        <v>203</v>
      </c>
      <c r="B16" s="1" t="s">
        <v>132</v>
      </c>
      <c r="C16" s="1" t="s">
        <v>204</v>
      </c>
      <c r="E16" s="25">
        <v>20.100000000000001</v>
      </c>
      <c r="F16" s="26">
        <v>5.7050410707000001</v>
      </c>
      <c r="G16" s="26">
        <v>38.200000000000003</v>
      </c>
      <c r="H16" s="27">
        <v>10.199999999999999</v>
      </c>
      <c r="I16" s="25">
        <v>18</v>
      </c>
      <c r="J16" s="26">
        <v>7.2</v>
      </c>
      <c r="K16" s="26">
        <v>1.1900349108999999</v>
      </c>
      <c r="L16" s="26">
        <v>28.7</v>
      </c>
      <c r="M16" s="26">
        <v>13.241167434999999</v>
      </c>
      <c r="N16" s="26">
        <f>VLOOKUP(Table4[[#This Row],[County]],'% below 185% of pov'!A$1:I$84,9,FALSE)</f>
        <v>35</v>
      </c>
      <c r="O16" s="26">
        <v>13.14134393</v>
      </c>
      <c r="P16" s="26">
        <v>10.047747561</v>
      </c>
      <c r="Q16" s="26">
        <v>4.9575070822000002</v>
      </c>
      <c r="R16" s="26">
        <v>74.832962137999999</v>
      </c>
      <c r="S16" s="26">
        <v>88.522819335999998</v>
      </c>
      <c r="T16" s="26">
        <v>0.1342432039</v>
      </c>
      <c r="U16" s="26">
        <v>100</v>
      </c>
      <c r="V16" s="25">
        <v>66.219512194999993</v>
      </c>
      <c r="W16" s="26">
        <v>25.7</v>
      </c>
      <c r="AA16" s="26">
        <v>30</v>
      </c>
      <c r="AB16" s="26">
        <v>27.679324895000001</v>
      </c>
      <c r="AC16" s="27">
        <v>19.026548673000001</v>
      </c>
      <c r="AD16" s="13">
        <v>15.122630395</v>
      </c>
      <c r="AE16" s="14">
        <v>33.319053228999998</v>
      </c>
      <c r="AF16" s="25">
        <v>0.57834422190000001</v>
      </c>
      <c r="AG16" s="26">
        <v>0.94248688020000004</v>
      </c>
      <c r="AH16" s="26">
        <v>0.27846203279999998</v>
      </c>
      <c r="AI16" s="26">
        <v>1.0710078200000001E-2</v>
      </c>
      <c r="AJ16" s="26">
        <v>1.5208311021000001</v>
      </c>
      <c r="AK16" s="26">
        <v>95.094784192000006</v>
      </c>
      <c r="AL16" s="19">
        <v>49.030737924</v>
      </c>
      <c r="AM16"/>
      <c r="AN16"/>
      <c r="AO16"/>
      <c r="AP16"/>
      <c r="AQ16"/>
      <c r="AR16"/>
      <c r="AS16"/>
    </row>
    <row r="17" spans="1:45">
      <c r="A17" s="1" t="s">
        <v>203</v>
      </c>
      <c r="B17" s="1" t="s">
        <v>134</v>
      </c>
      <c r="C17" s="1" t="s">
        <v>204</v>
      </c>
      <c r="E17" s="25">
        <v>19.899999999999999</v>
      </c>
      <c r="F17" s="26">
        <v>5.5104985366000001</v>
      </c>
      <c r="G17" s="26">
        <v>39.700000000000003</v>
      </c>
      <c r="H17" s="27">
        <v>10.4</v>
      </c>
      <c r="I17" s="25">
        <v>14.3</v>
      </c>
      <c r="J17" s="26">
        <v>7.9</v>
      </c>
      <c r="K17" s="26">
        <v>1.7756535741999999</v>
      </c>
      <c r="L17" s="26">
        <v>28.6</v>
      </c>
      <c r="M17" s="26">
        <v>74.446966570000001</v>
      </c>
      <c r="N17" s="26">
        <f>VLOOKUP(Table4[[#This Row],[County]],'% below 185% of pov'!A$1:I$84,9,FALSE)</f>
        <v>33</v>
      </c>
      <c r="O17" s="26">
        <v>8.6589545799999996</v>
      </c>
      <c r="P17" s="26">
        <v>10.394520939</v>
      </c>
      <c r="Q17" s="26">
        <v>4.6321040442000001</v>
      </c>
      <c r="R17" s="26">
        <v>75.812032017000007</v>
      </c>
      <c r="S17" s="26">
        <v>89.388784607999995</v>
      </c>
      <c r="T17" s="26">
        <v>0.7471952946</v>
      </c>
      <c r="U17" s="26">
        <v>83.840280644000003</v>
      </c>
      <c r="V17" s="25">
        <v>61.488409922999999</v>
      </c>
      <c r="W17" s="26">
        <v>16.8</v>
      </c>
      <c r="X17" s="26">
        <v>15.454545455</v>
      </c>
      <c r="AA17" s="26">
        <v>45.200372786999999</v>
      </c>
      <c r="AB17" s="26">
        <v>19.686849885000001</v>
      </c>
      <c r="AC17" s="27">
        <v>19.372828671000001</v>
      </c>
      <c r="AD17" s="13">
        <v>22.193401961999999</v>
      </c>
      <c r="AE17" s="14">
        <v>20.256140066</v>
      </c>
      <c r="AF17" s="25">
        <v>0.96863094760000001</v>
      </c>
      <c r="AG17" s="26">
        <v>0.88757396450000003</v>
      </c>
      <c r="AH17" s="26">
        <v>0.51673826700000003</v>
      </c>
      <c r="AI17" s="26">
        <v>3.2422793200000001E-2</v>
      </c>
      <c r="AJ17" s="26">
        <v>6.0022695954999996</v>
      </c>
      <c r="AK17" s="26">
        <v>90.202237173</v>
      </c>
      <c r="AL17" s="19">
        <v>49.612952905999997</v>
      </c>
      <c r="AM17"/>
      <c r="AN17"/>
      <c r="AO17"/>
      <c r="AP17"/>
      <c r="AQ17"/>
      <c r="AR17"/>
      <c r="AS17"/>
    </row>
    <row r="18" spans="1:45">
      <c r="A18" s="1" t="s">
        <v>203</v>
      </c>
      <c r="B18" s="3" t="s">
        <v>136</v>
      </c>
      <c r="C18" s="1" t="s">
        <v>204</v>
      </c>
      <c r="E18" s="25">
        <v>21.1</v>
      </c>
      <c r="F18" s="26">
        <v>5.3170153637000004</v>
      </c>
      <c r="G18" s="26">
        <v>38.299999999999997</v>
      </c>
      <c r="H18" s="27">
        <v>11.2</v>
      </c>
      <c r="I18" s="25">
        <v>14</v>
      </c>
      <c r="J18" s="26">
        <v>7.7</v>
      </c>
      <c r="K18" s="26">
        <v>4.3702936684999996</v>
      </c>
      <c r="L18" s="26">
        <v>29.8</v>
      </c>
      <c r="M18" s="26">
        <v>79.251035001999995</v>
      </c>
      <c r="N18" s="26">
        <f>VLOOKUP(Table4[[#This Row],[County]],'% below 185% of pov'!A$1:I$84,9,FALSE)</f>
        <v>36</v>
      </c>
      <c r="O18" s="26">
        <v>10.321024619999999</v>
      </c>
      <c r="P18" s="26">
        <v>13.487710744999999</v>
      </c>
      <c r="Q18" s="26">
        <v>5.5897521211000001</v>
      </c>
      <c r="R18" s="26">
        <v>75.666144200999994</v>
      </c>
      <c r="S18" s="26">
        <v>87.977607479</v>
      </c>
      <c r="T18" s="26">
        <v>2.7781099287000002</v>
      </c>
      <c r="U18" s="26">
        <v>89.890854347000001</v>
      </c>
      <c r="V18" s="25">
        <v>75.320407493000005</v>
      </c>
      <c r="W18" s="26">
        <v>19.3</v>
      </c>
      <c r="Z18" s="26">
        <v>49.230769230999996</v>
      </c>
      <c r="AA18" s="26">
        <v>20.931716655999999</v>
      </c>
      <c r="AB18" s="26">
        <v>16.198059219000001</v>
      </c>
      <c r="AC18" s="27">
        <v>16.792105703000001</v>
      </c>
      <c r="AD18" s="13">
        <v>21.857638242</v>
      </c>
      <c r="AE18" s="14">
        <v>21.831537343000001</v>
      </c>
      <c r="AF18" s="25">
        <v>0.868787054</v>
      </c>
      <c r="AG18" s="26">
        <v>1.5287669189999999</v>
      </c>
      <c r="AH18" s="26">
        <v>0.32439688280000001</v>
      </c>
      <c r="AI18" s="26">
        <v>4.4744397599999999E-2</v>
      </c>
      <c r="AJ18" s="26">
        <v>15.250382192</v>
      </c>
      <c r="AK18" s="26">
        <v>81.345314888999994</v>
      </c>
      <c r="AL18" s="19">
        <v>49.036131101000002</v>
      </c>
      <c r="AM18"/>
      <c r="AN18"/>
      <c r="AO18"/>
      <c r="AP18"/>
      <c r="AQ18"/>
      <c r="AR18"/>
      <c r="AS18"/>
    </row>
    <row r="19" spans="1:45">
      <c r="A19" s="1" t="s">
        <v>203</v>
      </c>
      <c r="B19" s="1" t="s">
        <v>137</v>
      </c>
      <c r="C19" s="1" t="s">
        <v>204</v>
      </c>
      <c r="E19" s="25">
        <v>21.5</v>
      </c>
      <c r="F19" s="26">
        <v>5.8320857093000003</v>
      </c>
      <c r="G19" s="26">
        <v>37.1</v>
      </c>
      <c r="H19" s="27">
        <v>10.7</v>
      </c>
      <c r="I19" s="25">
        <v>17.399999999999999</v>
      </c>
      <c r="J19" s="26">
        <v>7.4</v>
      </c>
      <c r="K19" s="26">
        <v>2.3650843599999999E-2</v>
      </c>
      <c r="L19" s="26">
        <v>30.8</v>
      </c>
      <c r="M19" s="26">
        <v>42.218535416000002</v>
      </c>
      <c r="N19" s="26">
        <f>VLOOKUP(Table4[[#This Row],[County]],'% below 185% of pov'!A$1:I$84,9,FALSE)</f>
        <v>38</v>
      </c>
      <c r="O19" s="26">
        <v>10.94681909</v>
      </c>
      <c r="P19" s="26">
        <v>10.073260073</v>
      </c>
      <c r="Q19" s="26">
        <v>4.7127016129000001</v>
      </c>
      <c r="R19" s="26">
        <v>78.333691217999998</v>
      </c>
      <c r="S19" s="26">
        <v>86.659463582000001</v>
      </c>
      <c r="T19" s="26">
        <v>0.31040352459999998</v>
      </c>
      <c r="U19" s="26">
        <v>100</v>
      </c>
      <c r="V19" s="25">
        <v>61.577964518999998</v>
      </c>
      <c r="W19" s="26">
        <v>24.9</v>
      </c>
      <c r="AC19" s="27">
        <v>20.427863292000001</v>
      </c>
      <c r="AD19" s="13">
        <v>18.309993787</v>
      </c>
      <c r="AE19" s="14">
        <v>26.898628303999999</v>
      </c>
      <c r="AF19" s="25">
        <v>0.5305166563</v>
      </c>
      <c r="AG19" s="26">
        <v>1.0084595899</v>
      </c>
      <c r="AH19" s="26">
        <v>0.6738995364</v>
      </c>
      <c r="AI19" s="26">
        <v>3.8235434700000001E-2</v>
      </c>
      <c r="AJ19" s="26">
        <v>2.2415523585999999</v>
      </c>
      <c r="AK19" s="26">
        <v>94.264684797000001</v>
      </c>
      <c r="AL19" s="19">
        <v>50.260478898999999</v>
      </c>
      <c r="AM19"/>
      <c r="AN19"/>
      <c r="AO19"/>
      <c r="AP19"/>
      <c r="AQ19"/>
      <c r="AR19"/>
      <c r="AS19"/>
    </row>
    <row r="20" spans="1:45">
      <c r="A20" s="1" t="s">
        <v>203</v>
      </c>
      <c r="B20" s="1" t="s">
        <v>138</v>
      </c>
      <c r="C20" s="1" t="s">
        <v>204</v>
      </c>
      <c r="E20" s="25">
        <v>18.899999999999999</v>
      </c>
      <c r="F20" s="26">
        <v>5.5491475540000001</v>
      </c>
      <c r="G20" s="26">
        <v>36.4</v>
      </c>
      <c r="H20" s="27">
        <v>9.8000000000000007</v>
      </c>
      <c r="I20" s="25">
        <v>15.1</v>
      </c>
      <c r="J20" s="26">
        <v>6.6</v>
      </c>
      <c r="K20" s="26">
        <v>13.198085558000001</v>
      </c>
      <c r="L20" s="26">
        <v>28.1</v>
      </c>
      <c r="M20" s="26">
        <v>57.802359881999998</v>
      </c>
      <c r="N20" s="26">
        <f>VLOOKUP(Table4[[#This Row],[County]],'% below 185% of pov'!A$1:I$84,9,FALSE)</f>
        <v>34</v>
      </c>
      <c r="O20" s="26">
        <v>10.32635168</v>
      </c>
      <c r="P20" s="26">
        <v>9.0813093981000002</v>
      </c>
      <c r="Q20" s="26">
        <v>4.6979865772</v>
      </c>
      <c r="R20" s="26">
        <v>76.726886291</v>
      </c>
      <c r="S20" s="26">
        <v>92.634207240999999</v>
      </c>
      <c r="T20" s="26">
        <v>5.30316422E-2</v>
      </c>
      <c r="U20" s="26">
        <v>100</v>
      </c>
      <c r="V20" s="25">
        <v>59.137577002</v>
      </c>
      <c r="W20" s="26">
        <v>23.4</v>
      </c>
      <c r="AC20" s="27">
        <v>14.537444934</v>
      </c>
      <c r="AD20" s="13">
        <v>12.075671852999999</v>
      </c>
      <c r="AE20" s="14">
        <v>38.277934936000001</v>
      </c>
      <c r="AF20" s="25">
        <v>0.2828854314</v>
      </c>
      <c r="AG20" s="26">
        <v>1.5028288542999999</v>
      </c>
      <c r="AH20" s="26">
        <v>0.60113154170000005</v>
      </c>
      <c r="AI20" s="26">
        <v>1.76803395E-2</v>
      </c>
      <c r="AJ20" s="26">
        <v>1.4674681754000001</v>
      </c>
      <c r="AK20" s="26">
        <v>94.819660537000004</v>
      </c>
      <c r="AL20" s="19">
        <v>49.009900989999998</v>
      </c>
      <c r="AM20"/>
      <c r="AN20"/>
      <c r="AO20"/>
      <c r="AP20"/>
      <c r="AQ20"/>
      <c r="AR20"/>
      <c r="AS20"/>
    </row>
    <row r="21" spans="1:45">
      <c r="A21" s="1" t="s">
        <v>203</v>
      </c>
      <c r="B21" s="1" t="s">
        <v>140</v>
      </c>
      <c r="C21" s="1" t="s">
        <v>204</v>
      </c>
      <c r="E21" s="25">
        <v>21.1</v>
      </c>
      <c r="F21" s="26">
        <v>5.7803669133</v>
      </c>
      <c r="G21" s="26">
        <v>38.9</v>
      </c>
      <c r="H21" s="27">
        <v>10.3</v>
      </c>
      <c r="I21" s="25">
        <v>16.8</v>
      </c>
      <c r="J21" s="26">
        <v>7.5</v>
      </c>
      <c r="K21" s="26">
        <v>0.55882713370000003</v>
      </c>
      <c r="L21" s="26">
        <v>29.3</v>
      </c>
      <c r="M21" s="26">
        <v>72.372685184999995</v>
      </c>
      <c r="N21" s="26">
        <f>VLOOKUP(Table4[[#This Row],[County]],'% below 185% of pov'!A$1:I$84,9,FALSE)</f>
        <v>36</v>
      </c>
      <c r="O21" s="26">
        <v>11.924398630000001</v>
      </c>
      <c r="P21" s="26">
        <v>11.860893597</v>
      </c>
      <c r="Q21" s="26">
        <v>6.9008009858000001</v>
      </c>
      <c r="R21" s="26">
        <v>68.890675240999997</v>
      </c>
      <c r="S21" s="26">
        <v>82.075777201999998</v>
      </c>
      <c r="T21" s="26">
        <v>0.47193877550000002</v>
      </c>
      <c r="U21" s="26">
        <v>100</v>
      </c>
      <c r="V21" s="25">
        <v>73.308733086999993</v>
      </c>
      <c r="W21" s="26">
        <v>26</v>
      </c>
      <c r="AA21" s="26">
        <v>31.818181817999999</v>
      </c>
      <c r="AB21" s="26">
        <v>10.116199590000001</v>
      </c>
      <c r="AC21" s="27">
        <v>13.827781269999999</v>
      </c>
      <c r="AD21" s="13">
        <v>19.717973230999998</v>
      </c>
      <c r="AE21" s="14">
        <v>28.561185468000001</v>
      </c>
      <c r="AF21" s="25">
        <v>0.52581261950000002</v>
      </c>
      <c r="AG21" s="26">
        <v>0.96797323140000002</v>
      </c>
      <c r="AH21" s="26">
        <v>0.2390057361</v>
      </c>
      <c r="AI21" s="26">
        <v>4.7801147199999998E-2</v>
      </c>
      <c r="AJ21" s="26">
        <v>1.8761950287</v>
      </c>
      <c r="AK21" s="26">
        <v>94.992829827999998</v>
      </c>
      <c r="AL21" s="19">
        <v>49.091778202999997</v>
      </c>
      <c r="AM21"/>
      <c r="AN21"/>
      <c r="AO21"/>
      <c r="AP21"/>
      <c r="AQ21"/>
      <c r="AR21"/>
      <c r="AS21"/>
    </row>
    <row r="22" spans="1:45">
      <c r="A22" s="1" t="s">
        <v>203</v>
      </c>
      <c r="B22" s="1" t="s">
        <v>142</v>
      </c>
      <c r="C22" s="1" t="s">
        <v>204</v>
      </c>
      <c r="E22" s="25">
        <v>15</v>
      </c>
      <c r="F22" s="26">
        <v>4.7559248296999996</v>
      </c>
      <c r="G22" s="26">
        <v>31.9</v>
      </c>
      <c r="H22" s="27">
        <v>8.6999999999999993</v>
      </c>
      <c r="I22" s="25">
        <v>9</v>
      </c>
      <c r="J22" s="26">
        <v>8.3000000000000007</v>
      </c>
      <c r="K22" s="26">
        <v>7.8570118826000002</v>
      </c>
      <c r="L22" s="26">
        <v>22</v>
      </c>
      <c r="M22" s="26">
        <v>81.635778485000003</v>
      </c>
      <c r="N22" s="26">
        <f>VLOOKUP(Table4[[#This Row],[County]],'% below 185% of pov'!A$1:I$84,9,FALSE)</f>
        <v>19</v>
      </c>
      <c r="O22" s="26">
        <v>6.8323098599999996</v>
      </c>
      <c r="P22" s="26">
        <v>7.0033332556000003</v>
      </c>
      <c r="Q22" s="26">
        <v>3.2457133389999999</v>
      </c>
      <c r="R22" s="26">
        <v>88.520452067999997</v>
      </c>
      <c r="S22" s="26">
        <v>93.390945639999998</v>
      </c>
      <c r="T22" s="26">
        <v>1.4225516053</v>
      </c>
      <c r="U22" s="26">
        <v>20.315692511000002</v>
      </c>
      <c r="V22" s="25">
        <v>32.325183267</v>
      </c>
      <c r="W22" s="26">
        <v>6.1</v>
      </c>
      <c r="Y22" s="26">
        <v>3.5828025478000001</v>
      </c>
      <c r="Z22" s="26">
        <v>17.599351175999999</v>
      </c>
      <c r="AA22" s="26">
        <v>18.269800514</v>
      </c>
      <c r="AB22" s="26">
        <v>5.0059732551999998</v>
      </c>
      <c r="AC22" s="27">
        <v>15.695652173999999</v>
      </c>
      <c r="AD22" s="13">
        <v>23.454443634</v>
      </c>
      <c r="AE22" s="14">
        <v>15.984862627</v>
      </c>
      <c r="AF22" s="25">
        <v>1.6196310689</v>
      </c>
      <c r="AG22" s="26">
        <v>0.57325165030000003</v>
      </c>
      <c r="AH22" s="26">
        <v>2.9120776554000001</v>
      </c>
      <c r="AI22" s="26">
        <v>5.39650754E-2</v>
      </c>
      <c r="AJ22" s="26">
        <v>10.279837765</v>
      </c>
      <c r="AK22" s="26">
        <v>83.267432585999998</v>
      </c>
      <c r="AL22" s="19">
        <v>50.556790605000003</v>
      </c>
      <c r="AM22"/>
      <c r="AN22"/>
      <c r="AO22"/>
      <c r="AP22"/>
      <c r="AQ22"/>
      <c r="AR22"/>
      <c r="AS22"/>
    </row>
    <row r="23" spans="1:45">
      <c r="A23" s="1" t="s">
        <v>203</v>
      </c>
      <c r="B23" s="1" t="s">
        <v>143</v>
      </c>
      <c r="C23" s="1" t="s">
        <v>204</v>
      </c>
      <c r="E23" s="25">
        <v>18.5</v>
      </c>
      <c r="F23" s="26">
        <v>5.4767203148999997</v>
      </c>
      <c r="G23" s="26">
        <v>38.200000000000003</v>
      </c>
      <c r="H23" s="27">
        <v>9.5</v>
      </c>
      <c r="I23" s="25">
        <v>15.3</v>
      </c>
      <c r="J23" s="26">
        <v>7.2</v>
      </c>
      <c r="K23" s="26">
        <v>6.2679686056000001</v>
      </c>
      <c r="L23" s="26">
        <v>27.1</v>
      </c>
      <c r="M23" s="26">
        <v>37.941088516999997</v>
      </c>
      <c r="N23" s="26">
        <f>VLOOKUP(Table4[[#This Row],[County]],'% below 185% of pov'!A$1:I$84,9,FALSE)</f>
        <v>30</v>
      </c>
      <c r="O23" s="26">
        <v>11.08866896</v>
      </c>
      <c r="P23" s="26">
        <v>10.40960887</v>
      </c>
      <c r="Q23" s="26">
        <v>5.5418109846999997</v>
      </c>
      <c r="R23" s="26">
        <v>75.755529292999995</v>
      </c>
      <c r="S23" s="26">
        <v>90.127420487999998</v>
      </c>
      <c r="T23" s="26">
        <v>0.50832171849999996</v>
      </c>
      <c r="U23" s="26">
        <v>80.861244018999997</v>
      </c>
      <c r="V23" s="25">
        <v>62.651515152000002</v>
      </c>
      <c r="W23" s="26">
        <v>20.2</v>
      </c>
      <c r="AA23" s="26">
        <v>7.5757575758</v>
      </c>
      <c r="AB23" s="26">
        <v>20.189626324999999</v>
      </c>
      <c r="AC23" s="27">
        <v>17.670682730999999</v>
      </c>
      <c r="AD23" s="13">
        <v>15.151993683000001</v>
      </c>
      <c r="AE23" s="14">
        <v>33.272799053</v>
      </c>
      <c r="AF23" s="25">
        <v>0.59218318199999997</v>
      </c>
      <c r="AG23" s="26">
        <v>1.0264508487999999</v>
      </c>
      <c r="AH23" s="26">
        <v>0.67114093959999999</v>
      </c>
      <c r="AI23" s="26">
        <v>4.7374654600000003E-2</v>
      </c>
      <c r="AJ23" s="26">
        <v>1.6502171338</v>
      </c>
      <c r="AK23" s="26">
        <v>95.120410579999998</v>
      </c>
      <c r="AL23" s="19">
        <v>50.209238057999997</v>
      </c>
      <c r="AM23"/>
      <c r="AN23"/>
      <c r="AO23"/>
      <c r="AP23"/>
      <c r="AQ23"/>
      <c r="AR23"/>
      <c r="AS23"/>
    </row>
    <row r="24" spans="1:45">
      <c r="A24" s="1" t="s">
        <v>203</v>
      </c>
      <c r="B24" s="1" t="s">
        <v>144</v>
      </c>
      <c r="C24" s="1" t="s">
        <v>204</v>
      </c>
      <c r="E24" s="25">
        <v>19.8</v>
      </c>
      <c r="F24" s="26">
        <v>5.6530077595000003</v>
      </c>
      <c r="G24" s="26">
        <v>36</v>
      </c>
      <c r="H24" s="27">
        <v>10.199999999999999</v>
      </c>
      <c r="I24" s="25">
        <v>18</v>
      </c>
      <c r="J24" s="26">
        <v>6.7</v>
      </c>
      <c r="K24" s="26">
        <v>5.8865008552999996</v>
      </c>
      <c r="L24" s="26">
        <v>28.9</v>
      </c>
      <c r="M24" s="26">
        <v>61.888011779999999</v>
      </c>
      <c r="N24" s="26">
        <f>VLOOKUP(Table4[[#This Row],[County]],'% below 185% of pov'!A$1:I$84,9,FALSE)</f>
        <v>36</v>
      </c>
      <c r="O24" s="26">
        <v>12.125079769999999</v>
      </c>
      <c r="P24" s="26">
        <v>9.5168612192000008</v>
      </c>
      <c r="Q24" s="26">
        <v>3.9587398940999998</v>
      </c>
      <c r="R24" s="26">
        <v>81.295971979000001</v>
      </c>
      <c r="S24" s="26">
        <v>89.996854357000004</v>
      </c>
      <c r="T24" s="26">
        <v>0.4042072323</v>
      </c>
      <c r="U24" s="26">
        <v>66.051781258999995</v>
      </c>
      <c r="V24" s="25">
        <v>71.474019088000006</v>
      </c>
      <c r="W24" s="26">
        <v>28.6</v>
      </c>
      <c r="AA24" s="26">
        <v>37.984496124000003</v>
      </c>
      <c r="AB24" s="26">
        <v>24.641068446999999</v>
      </c>
      <c r="AC24" s="27">
        <v>29.277998863000001</v>
      </c>
      <c r="AD24" s="13">
        <v>14.379221211999999</v>
      </c>
      <c r="AE24" s="14">
        <v>33.986492120000001</v>
      </c>
      <c r="AF24" s="25">
        <v>0.5253064288</v>
      </c>
      <c r="AG24" s="26">
        <v>0.92137079960000001</v>
      </c>
      <c r="AH24" s="26">
        <v>0.696239473</v>
      </c>
      <c r="AI24" s="26">
        <v>2.5014591799999999E-2</v>
      </c>
      <c r="AJ24" s="26">
        <v>2.1179021096000001</v>
      </c>
      <c r="AK24" s="26">
        <v>94.576002668000001</v>
      </c>
      <c r="AL24" s="19">
        <v>49.804052364</v>
      </c>
      <c r="AM24"/>
      <c r="AN24"/>
      <c r="AO24"/>
      <c r="AP24"/>
      <c r="AQ24"/>
      <c r="AR24"/>
      <c r="AS24"/>
    </row>
    <row r="25" spans="1:45">
      <c r="A25" s="1" t="s">
        <v>203</v>
      </c>
      <c r="B25" s="1" t="s">
        <v>149</v>
      </c>
      <c r="C25" s="1" t="s">
        <v>204</v>
      </c>
      <c r="E25" s="25">
        <v>20.6</v>
      </c>
      <c r="F25" s="26">
        <v>5.7593864858000003</v>
      </c>
      <c r="G25" s="26">
        <v>39.1</v>
      </c>
      <c r="H25" s="27">
        <v>10.4</v>
      </c>
      <c r="I25" s="25">
        <v>17.2</v>
      </c>
      <c r="J25" s="26">
        <v>5.6</v>
      </c>
      <c r="K25" s="26">
        <v>18.575028672999998</v>
      </c>
      <c r="L25" s="26">
        <v>28.1</v>
      </c>
      <c r="M25" s="26">
        <v>50.371243370999998</v>
      </c>
      <c r="N25" s="26">
        <f>VLOOKUP(Table4[[#This Row],[County]],'% below 185% of pov'!A$1:I$84,9,FALSE)</f>
        <v>31</v>
      </c>
      <c r="O25" s="26">
        <v>9.6674876800000007</v>
      </c>
      <c r="P25" s="26">
        <v>12.136250845999999</v>
      </c>
      <c r="Q25" s="26">
        <v>5.390463027</v>
      </c>
      <c r="R25" s="26">
        <v>81.360544218000001</v>
      </c>
      <c r="S25" s="26">
        <v>89.716312056999996</v>
      </c>
      <c r="T25" s="26">
        <v>0.3242121644</v>
      </c>
      <c r="U25" s="26">
        <v>58.962875662999998</v>
      </c>
      <c r="V25" s="25">
        <v>61.707632599999997</v>
      </c>
      <c r="W25" s="26">
        <v>18.7</v>
      </c>
      <c r="X25" s="26">
        <v>33.018867925000002</v>
      </c>
      <c r="AA25" s="26">
        <v>6.8965517241000001</v>
      </c>
      <c r="AB25" s="26">
        <v>18.897637795000001</v>
      </c>
      <c r="AC25" s="27">
        <v>19.676945667999998</v>
      </c>
      <c r="AD25" s="13">
        <v>17.349457057999999</v>
      </c>
      <c r="AE25" s="14">
        <v>28.060217176999998</v>
      </c>
      <c r="AF25" s="25">
        <v>0.34550839090000002</v>
      </c>
      <c r="AG25" s="26">
        <v>9.2053307008999994</v>
      </c>
      <c r="AH25" s="26">
        <v>0.2591312932</v>
      </c>
      <c r="AI25" s="26">
        <v>0</v>
      </c>
      <c r="AJ25" s="26">
        <v>1.4190523198</v>
      </c>
      <c r="AK25" s="26">
        <v>85.266535043999994</v>
      </c>
      <c r="AL25" s="19">
        <v>50.345508391000003</v>
      </c>
      <c r="AM25"/>
      <c r="AN25"/>
      <c r="AO25"/>
      <c r="AP25"/>
      <c r="AQ25"/>
      <c r="AR25"/>
      <c r="AS25"/>
    </row>
    <row r="26" spans="1:45">
      <c r="A26" s="1" t="s">
        <v>203</v>
      </c>
      <c r="B26" s="1" t="s">
        <v>150</v>
      </c>
      <c r="C26" s="1" t="s">
        <v>204</v>
      </c>
      <c r="E26" s="25">
        <v>17</v>
      </c>
      <c r="F26" s="26">
        <v>5.3207514950999997</v>
      </c>
      <c r="G26" s="26">
        <v>37.5</v>
      </c>
      <c r="H26" s="27">
        <v>8.9</v>
      </c>
      <c r="I26" s="25">
        <v>12.7</v>
      </c>
      <c r="J26" s="26">
        <v>7.4</v>
      </c>
      <c r="K26" s="26">
        <v>9.6703855376999996</v>
      </c>
      <c r="L26" s="26">
        <v>25.5</v>
      </c>
      <c r="M26" s="26">
        <v>62.33155928</v>
      </c>
      <c r="N26" s="26">
        <f>VLOOKUP(Table4[[#This Row],[County]],'% below 185% of pov'!A$1:I$84,9,FALSE)</f>
        <v>26</v>
      </c>
      <c r="O26" s="26">
        <v>9.1907848699999999</v>
      </c>
      <c r="P26" s="26">
        <v>7.5286052475999998</v>
      </c>
      <c r="Q26" s="26">
        <v>3.0278343517000001</v>
      </c>
      <c r="R26" s="26">
        <v>82.198688855</v>
      </c>
      <c r="S26" s="26">
        <v>92.496314597999998</v>
      </c>
      <c r="T26" s="26">
        <v>0.1099071207</v>
      </c>
      <c r="U26" s="26">
        <v>54.975370853000001</v>
      </c>
      <c r="V26" s="25">
        <v>50.117476955999997</v>
      </c>
      <c r="W26" s="26">
        <v>16.7</v>
      </c>
      <c r="Z26" s="26">
        <v>4.8128342246000004</v>
      </c>
      <c r="AA26" s="26">
        <v>19.134775374</v>
      </c>
      <c r="AB26" s="26">
        <v>14.621389539000001</v>
      </c>
      <c r="AC26" s="27">
        <v>20.448704590999998</v>
      </c>
      <c r="AD26" s="13">
        <v>20.667867371</v>
      </c>
      <c r="AE26" s="14">
        <v>19.469131063999999</v>
      </c>
      <c r="AF26" s="25">
        <v>0.67022941329999997</v>
      </c>
      <c r="AG26" s="26">
        <v>0.56098497150000004</v>
      </c>
      <c r="AH26" s="26">
        <v>0.54917476160000001</v>
      </c>
      <c r="AI26" s="26">
        <v>7.0861259600000004E-2</v>
      </c>
      <c r="AJ26" s="26">
        <v>3.0514629898000001</v>
      </c>
      <c r="AK26" s="26">
        <v>93.815878827000006</v>
      </c>
      <c r="AL26" s="19">
        <v>50.600844430000002</v>
      </c>
      <c r="AM26"/>
      <c r="AN26"/>
      <c r="AO26"/>
      <c r="AP26"/>
      <c r="AQ26"/>
      <c r="AR26"/>
      <c r="AS26"/>
    </row>
    <row r="27" spans="1:45">
      <c r="A27" s="1" t="s">
        <v>203</v>
      </c>
      <c r="B27" s="1" t="s">
        <v>146</v>
      </c>
      <c r="C27" s="1" t="s">
        <v>204</v>
      </c>
      <c r="D27" s="1" t="s">
        <v>204</v>
      </c>
      <c r="E27" s="25">
        <v>17.899999999999999</v>
      </c>
      <c r="F27" s="26">
        <v>5.3440995327999996</v>
      </c>
      <c r="G27" s="26">
        <v>36.5</v>
      </c>
      <c r="H27" s="27">
        <v>9.5</v>
      </c>
      <c r="I27" s="25">
        <v>13.7</v>
      </c>
      <c r="J27" s="26">
        <v>7</v>
      </c>
      <c r="K27" s="26">
        <v>12.246773701</v>
      </c>
      <c r="L27" s="26">
        <v>25.1</v>
      </c>
      <c r="M27" s="26">
        <v>59.713567222999998</v>
      </c>
      <c r="N27" s="26">
        <f>VLOOKUP(Table4[[#This Row],[County]],'% below 185% of pov'!A$1:I$84,9,FALSE)</f>
        <v>25</v>
      </c>
      <c r="O27" s="26">
        <v>11.982895109999999</v>
      </c>
      <c r="P27" s="26">
        <v>7.5617397134999997</v>
      </c>
      <c r="Q27" s="26">
        <v>2.5751452760000002</v>
      </c>
      <c r="R27" s="26">
        <v>84.922641165000002</v>
      </c>
      <c r="S27" s="26">
        <v>91.397972776000003</v>
      </c>
      <c r="T27" s="26">
        <v>0.31140495870000001</v>
      </c>
      <c r="U27" s="26">
        <v>38.645731109000003</v>
      </c>
      <c r="V27" s="25">
        <v>45.126731120999999</v>
      </c>
      <c r="W27" s="26">
        <v>18.100000000000001</v>
      </c>
      <c r="Y27" s="26">
        <v>9.3333333333000006</v>
      </c>
      <c r="Z27" s="26">
        <v>27.623126337999999</v>
      </c>
      <c r="AA27" s="26">
        <v>26.925148088</v>
      </c>
      <c r="AB27" s="26">
        <v>16.355867762999999</v>
      </c>
      <c r="AC27" s="27">
        <v>22.964792337999999</v>
      </c>
      <c r="AD27" s="13">
        <v>20.438437345000001</v>
      </c>
      <c r="AE27" s="14">
        <v>19.885368472</v>
      </c>
      <c r="AF27" s="25">
        <v>2.4100242948999999</v>
      </c>
      <c r="AG27" s="26">
        <v>0.54176894149999999</v>
      </c>
      <c r="AH27" s="26">
        <v>0.59575750350000001</v>
      </c>
      <c r="AI27" s="26">
        <v>3.3899794699999999E-2</v>
      </c>
      <c r="AJ27" s="26">
        <v>3.5921226920999998</v>
      </c>
      <c r="AK27" s="26">
        <v>90.890999605000005</v>
      </c>
      <c r="AL27" s="19">
        <v>50.338684059999999</v>
      </c>
      <c r="AM27"/>
      <c r="AN27"/>
      <c r="AO27"/>
      <c r="AP27"/>
      <c r="AQ27"/>
      <c r="AR27"/>
      <c r="AS27"/>
    </row>
    <row r="28" spans="1:45">
      <c r="A28" s="1" t="s">
        <v>203</v>
      </c>
      <c r="B28" s="1" t="s">
        <v>147</v>
      </c>
      <c r="C28" s="1" t="s">
        <v>204</v>
      </c>
      <c r="E28" s="25">
        <v>20.2</v>
      </c>
      <c r="F28" s="26">
        <v>5.4716682406999997</v>
      </c>
      <c r="G28" s="26">
        <v>37.299999999999997</v>
      </c>
      <c r="H28" s="27">
        <v>10.5</v>
      </c>
      <c r="I28" s="25">
        <v>13.8</v>
      </c>
      <c r="J28" s="26">
        <v>7.6</v>
      </c>
      <c r="K28" s="26">
        <v>5.5103229143999997</v>
      </c>
      <c r="L28" s="26">
        <v>28.5</v>
      </c>
      <c r="M28" s="26">
        <v>49.790358103999999</v>
      </c>
      <c r="N28" s="26">
        <f>VLOOKUP(Table4[[#This Row],[County]],'% below 185% of pov'!A$1:I$84,9,FALSE)</f>
        <v>29</v>
      </c>
      <c r="O28" s="26">
        <v>9.0665014500000005</v>
      </c>
      <c r="P28" s="26">
        <v>11.711011288</v>
      </c>
      <c r="Q28" s="26">
        <v>4.9632231130999998</v>
      </c>
      <c r="R28" s="26">
        <v>80.299354414000007</v>
      </c>
      <c r="S28" s="26">
        <v>86.531130876999995</v>
      </c>
      <c r="T28" s="26">
        <v>1.8111482327999999</v>
      </c>
      <c r="U28" s="26">
        <v>54.426951627000001</v>
      </c>
      <c r="V28" s="25">
        <v>59.418202764999997</v>
      </c>
      <c r="W28" s="26">
        <v>17.399999999999999</v>
      </c>
      <c r="Z28" s="26">
        <v>12.5</v>
      </c>
      <c r="AA28" s="26">
        <v>40.983606557000002</v>
      </c>
      <c r="AB28" s="26">
        <v>17.431689061</v>
      </c>
      <c r="AC28" s="27">
        <v>16.592801504000001</v>
      </c>
      <c r="AD28" s="13">
        <v>24.283460426000001</v>
      </c>
      <c r="AE28" s="14">
        <v>18.782868787999998</v>
      </c>
      <c r="AF28" s="25">
        <v>2.3287536156000002</v>
      </c>
      <c r="AG28" s="26">
        <v>0.63436760449999996</v>
      </c>
      <c r="AH28" s="26">
        <v>0.67874046809999999</v>
      </c>
      <c r="AI28" s="26">
        <v>1.97212727E-2</v>
      </c>
      <c r="AJ28" s="26">
        <v>8.5475282672000006</v>
      </c>
      <c r="AK28" s="26">
        <v>85.739876413000005</v>
      </c>
      <c r="AL28" s="19">
        <v>49.935905863999999</v>
      </c>
      <c r="AM28"/>
      <c r="AN28"/>
      <c r="AO28"/>
      <c r="AP28"/>
      <c r="AQ28"/>
      <c r="AR28"/>
      <c r="AS28"/>
    </row>
    <row r="29" spans="1:45">
      <c r="A29" s="1" t="s">
        <v>203</v>
      </c>
      <c r="B29" s="1" t="s">
        <v>83</v>
      </c>
      <c r="D29" s="1" t="s">
        <v>204</v>
      </c>
      <c r="E29" s="25">
        <v>18.899999999999999</v>
      </c>
      <c r="F29" s="26">
        <v>5.2165788102999997</v>
      </c>
      <c r="G29" s="26">
        <v>37.5</v>
      </c>
      <c r="H29" s="27">
        <v>10.4</v>
      </c>
      <c r="I29" s="25">
        <v>13.8</v>
      </c>
      <c r="J29" s="26">
        <v>7.2</v>
      </c>
      <c r="K29" s="26">
        <v>9.5625033762000005</v>
      </c>
      <c r="L29" s="26">
        <v>25.3</v>
      </c>
      <c r="M29" s="26">
        <v>75.893580252000007</v>
      </c>
      <c r="N29" s="26">
        <f>VLOOKUP(Table4[[#This Row],[County]],'% below 185% of pov'!A$1:I$84,9,FALSE)</f>
        <v>32</v>
      </c>
      <c r="O29" s="26">
        <v>8.6428914999999993</v>
      </c>
      <c r="P29" s="26">
        <v>9.8382795600000001</v>
      </c>
      <c r="Q29" s="26">
        <v>4.9017580145000004</v>
      </c>
      <c r="R29" s="26">
        <v>78.364166244000003</v>
      </c>
      <c r="S29" s="26">
        <v>90.471155629999998</v>
      </c>
      <c r="T29" s="26">
        <v>0.97912802440000002</v>
      </c>
      <c r="U29" s="26">
        <v>32.856969767000002</v>
      </c>
      <c r="V29" s="25">
        <v>58.590250329</v>
      </c>
      <c r="W29" s="26">
        <v>22.1</v>
      </c>
      <c r="X29" s="26">
        <v>7.6502732240000002</v>
      </c>
      <c r="Y29" s="26">
        <v>0.95541401270000004</v>
      </c>
      <c r="Z29" s="26">
        <v>60.429897410999999</v>
      </c>
      <c r="AA29" s="26">
        <v>25.162087064000001</v>
      </c>
      <c r="AB29" s="26">
        <v>17.707621743000001</v>
      </c>
      <c r="AC29" s="27">
        <v>31.785148189000001</v>
      </c>
      <c r="AD29" s="13">
        <v>21.478843326</v>
      </c>
      <c r="AE29" s="14">
        <v>20.779611174999999</v>
      </c>
      <c r="AF29" s="25">
        <v>14.286554485</v>
      </c>
      <c r="AG29" s="26">
        <v>0.6842019278</v>
      </c>
      <c r="AH29" s="26">
        <v>2.1382127102999999</v>
      </c>
      <c r="AI29" s="26">
        <v>0.10325110279999999</v>
      </c>
      <c r="AJ29" s="26">
        <v>5.9101454011000003</v>
      </c>
      <c r="AK29" s="26">
        <v>74.609377553000002</v>
      </c>
      <c r="AL29" s="19">
        <v>51.017154060000003</v>
      </c>
      <c r="AM29"/>
      <c r="AN29"/>
      <c r="AO29"/>
      <c r="AP29"/>
      <c r="AQ29"/>
      <c r="AR29"/>
      <c r="AS29"/>
    </row>
    <row r="30" spans="1:45">
      <c r="A30" s="1" t="s">
        <v>203</v>
      </c>
      <c r="B30" s="1" t="s">
        <v>85</v>
      </c>
      <c r="D30" s="1" t="s">
        <v>204</v>
      </c>
      <c r="E30" s="25">
        <v>19.100000000000001</v>
      </c>
      <c r="F30" s="26">
        <v>5.3340811189000004</v>
      </c>
      <c r="G30" s="26">
        <v>38.4</v>
      </c>
      <c r="H30" s="27">
        <v>10.7</v>
      </c>
      <c r="I30" s="25">
        <v>14.2</v>
      </c>
      <c r="J30" s="26">
        <v>6.9</v>
      </c>
      <c r="K30" s="26">
        <v>11.398344475</v>
      </c>
      <c r="L30" s="26">
        <v>29</v>
      </c>
      <c r="M30" s="26">
        <v>66.790798113999998</v>
      </c>
      <c r="N30" s="26">
        <f>VLOOKUP(Table4[[#This Row],[County]],'% below 185% of pov'!A$1:I$84,9,FALSE)</f>
        <v>32</v>
      </c>
      <c r="O30" s="26">
        <v>9.6930689900000004</v>
      </c>
      <c r="P30" s="26">
        <v>8.5712061448999997</v>
      </c>
      <c r="Q30" s="26">
        <v>3.6287328490999999</v>
      </c>
      <c r="R30" s="26">
        <v>83.072204567</v>
      </c>
      <c r="S30" s="26">
        <v>90.775635407999999</v>
      </c>
      <c r="T30" s="26">
        <v>0.99943548189999998</v>
      </c>
      <c r="U30" s="26">
        <v>30.977039354999999</v>
      </c>
      <c r="V30" s="25">
        <v>57.463021067</v>
      </c>
      <c r="W30" s="26">
        <v>21.5</v>
      </c>
      <c r="X30" s="26">
        <v>58.139534884</v>
      </c>
      <c r="Y30" s="26">
        <v>36.107711137999999</v>
      </c>
      <c r="Z30" s="26">
        <v>55.501710375999998</v>
      </c>
      <c r="AA30" s="26">
        <v>35.190165194000002</v>
      </c>
      <c r="AB30" s="26">
        <v>19.596307941999999</v>
      </c>
      <c r="AC30" s="27">
        <v>29.696690874000002</v>
      </c>
      <c r="AD30" s="13">
        <v>22.556520437</v>
      </c>
      <c r="AE30" s="14">
        <v>18.62030244</v>
      </c>
      <c r="AF30" s="25">
        <v>10.671507711</v>
      </c>
      <c r="AG30" s="26">
        <v>0.84518640519999999</v>
      </c>
      <c r="AH30" s="26">
        <v>2.8492289264999999</v>
      </c>
      <c r="AI30" s="26">
        <v>5.0157209199999997E-2</v>
      </c>
      <c r="AJ30" s="26">
        <v>5.6632729451000001</v>
      </c>
      <c r="AK30" s="26">
        <v>76.822129060999998</v>
      </c>
      <c r="AL30" s="19">
        <v>51.003144183000003</v>
      </c>
      <c r="AM30"/>
      <c r="AN30"/>
      <c r="AO30"/>
      <c r="AP30"/>
      <c r="AQ30"/>
      <c r="AR30"/>
      <c r="AS30"/>
    </row>
    <row r="31" spans="1:45">
      <c r="A31" s="1" t="s">
        <v>203</v>
      </c>
      <c r="B31" s="1" t="s">
        <v>97</v>
      </c>
      <c r="D31" s="1" t="s">
        <v>204</v>
      </c>
      <c r="E31" s="25">
        <v>20.2</v>
      </c>
      <c r="F31" s="26">
        <v>5.4501866680999997</v>
      </c>
      <c r="G31" s="26">
        <v>40.200000000000003</v>
      </c>
      <c r="H31" s="27">
        <v>11.6</v>
      </c>
      <c r="I31" s="25">
        <v>15.2</v>
      </c>
      <c r="J31" s="26">
        <v>6.7</v>
      </c>
      <c r="K31" s="26">
        <v>11.414169150999999</v>
      </c>
      <c r="L31" s="26">
        <v>30.1</v>
      </c>
      <c r="M31" s="26">
        <v>77.682660466000002</v>
      </c>
      <c r="N31" s="26">
        <f>VLOOKUP(Table4[[#This Row],[County]],'% below 185% of pov'!A$1:I$84,9,FALSE)</f>
        <v>33</v>
      </c>
      <c r="O31" s="26">
        <v>11.15637487</v>
      </c>
      <c r="P31" s="26">
        <v>8.0782706143999992</v>
      </c>
      <c r="Q31" s="26">
        <v>2.7595554350999998</v>
      </c>
      <c r="R31" s="26">
        <v>80.897638072000007</v>
      </c>
      <c r="S31" s="26">
        <v>90.905649732000001</v>
      </c>
      <c r="T31" s="26">
        <v>0.41195478689999998</v>
      </c>
      <c r="U31" s="26">
        <v>16.755207966</v>
      </c>
      <c r="V31" s="25">
        <v>59.222048848999997</v>
      </c>
      <c r="W31" s="26">
        <v>24.3</v>
      </c>
      <c r="X31" s="26">
        <v>44.214876033000003</v>
      </c>
      <c r="Y31" s="26">
        <v>21.351351351000002</v>
      </c>
      <c r="Z31" s="26">
        <v>46.450490504000001</v>
      </c>
      <c r="AA31" s="26">
        <v>31.678681771000001</v>
      </c>
      <c r="AB31" s="26">
        <v>17.543000121999999</v>
      </c>
      <c r="AC31" s="27">
        <v>33.328965328999999</v>
      </c>
      <c r="AD31" s="13">
        <v>22.215991343999999</v>
      </c>
      <c r="AE31" s="14">
        <v>18.368108223</v>
      </c>
      <c r="AF31" s="25">
        <v>20.063785530000001</v>
      </c>
      <c r="AG31" s="26">
        <v>0.563990573</v>
      </c>
      <c r="AH31" s="26">
        <v>1.0531282578000001</v>
      </c>
      <c r="AI31" s="26">
        <v>2.9644708200000001E-2</v>
      </c>
      <c r="AJ31" s="26">
        <v>3.7337509942999998</v>
      </c>
      <c r="AK31" s="26">
        <v>71.966481716999994</v>
      </c>
      <c r="AL31" s="19">
        <v>51.835995593</v>
      </c>
      <c r="AM31"/>
      <c r="AN31"/>
      <c r="AO31"/>
      <c r="AP31"/>
      <c r="AQ31"/>
      <c r="AR31"/>
      <c r="AS31"/>
    </row>
    <row r="32" spans="1:45">
      <c r="A32" s="1" t="s">
        <v>203</v>
      </c>
      <c r="B32" s="1" t="s">
        <v>105</v>
      </c>
      <c r="D32" s="1" t="s">
        <v>204</v>
      </c>
      <c r="E32" s="25">
        <v>17.600000000000001</v>
      </c>
      <c r="F32" s="26">
        <v>4.9834705988000003</v>
      </c>
      <c r="G32" s="26">
        <v>37.4</v>
      </c>
      <c r="H32" s="27">
        <v>10.7</v>
      </c>
      <c r="I32" s="25">
        <v>13.8</v>
      </c>
      <c r="J32" s="26">
        <v>6.7</v>
      </c>
      <c r="K32" s="26">
        <v>14.316578149</v>
      </c>
      <c r="L32" s="26">
        <v>25.8</v>
      </c>
      <c r="M32" s="26">
        <v>87.715694477</v>
      </c>
      <c r="N32" s="26">
        <f>VLOOKUP(Table4[[#This Row],[County]],'% below 185% of pov'!A$1:I$84,9,FALSE)</f>
        <v>31</v>
      </c>
      <c r="O32" s="26">
        <v>7.4537289099999997</v>
      </c>
      <c r="P32" s="26">
        <v>8.8778631066999996</v>
      </c>
      <c r="Q32" s="26">
        <v>3.2215037061</v>
      </c>
      <c r="R32" s="26">
        <v>85.055155791000004</v>
      </c>
      <c r="S32" s="26">
        <v>93.433965659999998</v>
      </c>
      <c r="T32" s="26">
        <v>1.6867610184999999</v>
      </c>
      <c r="U32" s="26">
        <v>13.206358248000001</v>
      </c>
      <c r="V32" s="25">
        <v>49.039556414000003</v>
      </c>
      <c r="W32" s="26">
        <v>14.9</v>
      </c>
      <c r="X32" s="26">
        <v>35.064935065</v>
      </c>
      <c r="Y32" s="26">
        <v>15.064102564000001</v>
      </c>
      <c r="Z32" s="26">
        <v>40.825634428999997</v>
      </c>
      <c r="AA32" s="26">
        <v>21.385812631</v>
      </c>
      <c r="AB32" s="26">
        <v>11.757865292</v>
      </c>
      <c r="AC32" s="27">
        <v>27.956459809999998</v>
      </c>
      <c r="AD32" s="13">
        <v>19.50799872</v>
      </c>
      <c r="AE32" s="14">
        <v>14.474431280999999</v>
      </c>
      <c r="AF32" s="25">
        <v>11.655179296</v>
      </c>
      <c r="AG32" s="26">
        <v>0.63762650160000001</v>
      </c>
      <c r="AH32" s="26">
        <v>6.7183053518999998</v>
      </c>
      <c r="AI32" s="26">
        <v>7.7767722299999995E-2</v>
      </c>
      <c r="AJ32" s="26">
        <v>8.1804073514999995</v>
      </c>
      <c r="AK32" s="26">
        <v>69.148236978</v>
      </c>
      <c r="AL32" s="19">
        <v>51.256155178</v>
      </c>
      <c r="AM32"/>
      <c r="AN32"/>
      <c r="AO32"/>
      <c r="AP32"/>
      <c r="AQ32"/>
      <c r="AR32"/>
      <c r="AS32"/>
    </row>
    <row r="33" spans="1:45">
      <c r="A33" s="1" t="s">
        <v>203</v>
      </c>
      <c r="B33" s="1" t="s">
        <v>110</v>
      </c>
      <c r="D33" s="1" t="s">
        <v>204</v>
      </c>
      <c r="E33" s="25">
        <v>18.7</v>
      </c>
      <c r="F33" s="26">
        <v>5.2676959016999998</v>
      </c>
      <c r="G33" s="26">
        <v>39.200000000000003</v>
      </c>
      <c r="H33" s="27">
        <v>9.8000000000000007</v>
      </c>
      <c r="I33" s="25">
        <v>13.1</v>
      </c>
      <c r="J33" s="26">
        <v>7.2</v>
      </c>
      <c r="K33" s="26">
        <v>10.854937316999999</v>
      </c>
      <c r="L33" s="26">
        <v>27.8</v>
      </c>
      <c r="M33" s="26">
        <v>66.038265687999996</v>
      </c>
      <c r="N33" s="26">
        <f>VLOOKUP(Table4[[#This Row],[County]],'% below 185% of pov'!A$1:I$84,9,FALSE)</f>
        <v>27</v>
      </c>
      <c r="O33" s="26">
        <v>9.0016874799999993</v>
      </c>
      <c r="P33" s="26">
        <v>8.3027102813999996</v>
      </c>
      <c r="Q33" s="26">
        <v>3.0609015850999999</v>
      </c>
      <c r="R33" s="26">
        <v>84.499164202000003</v>
      </c>
      <c r="S33" s="26">
        <v>91.731802084999998</v>
      </c>
      <c r="T33" s="26">
        <v>0.41276903700000001</v>
      </c>
      <c r="U33" s="26">
        <v>41.823298887</v>
      </c>
      <c r="V33" s="25">
        <v>56.788844277999999</v>
      </c>
      <c r="W33" s="26">
        <v>16.8</v>
      </c>
      <c r="Z33" s="26">
        <v>34.018880647000003</v>
      </c>
      <c r="AA33" s="26">
        <v>26.401985111999998</v>
      </c>
      <c r="AB33" s="26">
        <v>13.727856726000001</v>
      </c>
      <c r="AC33" s="27">
        <v>32.339361859</v>
      </c>
      <c r="AD33" s="13">
        <v>21.297476420999999</v>
      </c>
      <c r="AE33" s="14">
        <v>18.768799388000001</v>
      </c>
      <c r="AF33" s="25">
        <v>7.7192199846999996</v>
      </c>
      <c r="AG33" s="26">
        <v>0.43270456280000003</v>
      </c>
      <c r="AH33" s="26">
        <v>0.89408615859999996</v>
      </c>
      <c r="AI33" s="26">
        <v>5.6079531000000002E-2</v>
      </c>
      <c r="AJ33" s="26">
        <v>3.7840938058</v>
      </c>
      <c r="AK33" s="26">
        <v>84.373566147999995</v>
      </c>
      <c r="AL33" s="19">
        <v>49.170915116000003</v>
      </c>
      <c r="AM33"/>
      <c r="AN33"/>
      <c r="AO33"/>
      <c r="AP33"/>
      <c r="AQ33"/>
      <c r="AR33"/>
      <c r="AS33"/>
    </row>
    <row r="34" spans="1:45">
      <c r="A34" s="1" t="s">
        <v>203</v>
      </c>
      <c r="B34" s="1" t="s">
        <v>111</v>
      </c>
      <c r="D34" s="1" t="s">
        <v>204</v>
      </c>
      <c r="E34" s="25">
        <v>16.2</v>
      </c>
      <c r="F34" s="26">
        <v>4.9615878660000003</v>
      </c>
      <c r="G34" s="26">
        <v>36.5</v>
      </c>
      <c r="H34" s="27">
        <v>9.6999999999999993</v>
      </c>
      <c r="I34" s="25">
        <v>12.3</v>
      </c>
      <c r="J34" s="26">
        <v>7.6</v>
      </c>
      <c r="K34" s="26">
        <v>8.0717193253000001</v>
      </c>
      <c r="L34" s="26">
        <v>23.9</v>
      </c>
      <c r="M34" s="26">
        <v>68.909963208999997</v>
      </c>
      <c r="N34" s="26">
        <f>VLOOKUP(Table4[[#This Row],[County]],'% below 185% of pov'!A$1:I$84,9,FALSE)</f>
        <v>29</v>
      </c>
      <c r="O34" s="26">
        <v>7.2087404499999996</v>
      </c>
      <c r="P34" s="26">
        <v>8.1212121211999992</v>
      </c>
      <c r="Q34" s="26">
        <v>2.9498424593000001</v>
      </c>
      <c r="R34" s="26">
        <v>88.574771283999993</v>
      </c>
      <c r="S34" s="26">
        <v>94.066660655999996</v>
      </c>
      <c r="T34" s="26">
        <v>0.76598449530000001</v>
      </c>
      <c r="U34" s="26">
        <v>17.547167550000001</v>
      </c>
      <c r="V34" s="25">
        <v>48.833703135</v>
      </c>
      <c r="W34" s="26">
        <v>14</v>
      </c>
      <c r="X34" s="26">
        <v>8</v>
      </c>
      <c r="Y34" s="26">
        <v>6.3189568706000001</v>
      </c>
      <c r="Z34" s="26">
        <v>30.489236791</v>
      </c>
      <c r="AA34" s="26">
        <v>25.365451924999999</v>
      </c>
      <c r="AB34" s="26">
        <v>9.3579566931000002</v>
      </c>
      <c r="AC34" s="27">
        <v>24.490226409999998</v>
      </c>
      <c r="AD34" s="13">
        <v>21.370888912000002</v>
      </c>
      <c r="AE34" s="14">
        <v>15.817630871</v>
      </c>
      <c r="AF34" s="25">
        <v>11.385100080000001</v>
      </c>
      <c r="AG34" s="26">
        <v>0.52821931820000001</v>
      </c>
      <c r="AH34" s="26">
        <v>2.8350903048</v>
      </c>
      <c r="AI34" s="26">
        <v>6.3160744099999999E-2</v>
      </c>
      <c r="AJ34" s="26">
        <v>5.4047551017000002</v>
      </c>
      <c r="AK34" s="26">
        <v>76.685790335999997</v>
      </c>
      <c r="AL34" s="19">
        <v>51.121479164</v>
      </c>
      <c r="AM34"/>
      <c r="AN34"/>
      <c r="AO34"/>
      <c r="AP34"/>
      <c r="AQ34"/>
      <c r="AR34"/>
      <c r="AS34"/>
    </row>
    <row r="35" spans="1:45">
      <c r="A35" s="1" t="s">
        <v>203</v>
      </c>
      <c r="B35" s="1" t="s">
        <v>113</v>
      </c>
      <c r="D35" s="1" t="s">
        <v>204</v>
      </c>
      <c r="E35" s="25">
        <v>16.399999999999999</v>
      </c>
      <c r="F35" s="26">
        <v>4.8434861852999997</v>
      </c>
      <c r="G35" s="26">
        <v>34.1</v>
      </c>
      <c r="H35" s="27">
        <v>9.8000000000000007</v>
      </c>
      <c r="I35" s="25">
        <v>10.6</v>
      </c>
      <c r="J35" s="26">
        <v>8.4</v>
      </c>
      <c r="K35" s="26">
        <v>3.8549754777</v>
      </c>
      <c r="L35" s="26">
        <v>22.6</v>
      </c>
      <c r="M35" s="26">
        <v>86.310821708999995</v>
      </c>
      <c r="N35" s="26">
        <f>VLOOKUP(Table4[[#This Row],[County]],'% below 185% of pov'!A$1:I$84,9,FALSE)</f>
        <v>24</v>
      </c>
      <c r="O35" s="26">
        <v>7.5859017800000004</v>
      </c>
      <c r="P35" s="26">
        <v>9.0092958579999998</v>
      </c>
      <c r="Q35" s="26">
        <v>3.5199693540000001</v>
      </c>
      <c r="R35" s="26">
        <v>87.673767846999993</v>
      </c>
      <c r="S35" s="26">
        <v>91.404719548000003</v>
      </c>
      <c r="T35" s="26">
        <v>2.8040114537999998</v>
      </c>
      <c r="U35" s="26">
        <v>15.675332131999999</v>
      </c>
      <c r="V35" s="25">
        <v>49.396683989000003</v>
      </c>
      <c r="W35" s="26">
        <v>12.6</v>
      </c>
      <c r="X35" s="26">
        <v>17.661097852000001</v>
      </c>
      <c r="Y35" s="26">
        <v>7.8631452581000003</v>
      </c>
      <c r="Z35" s="26">
        <v>36.791393272999997</v>
      </c>
      <c r="AA35" s="26">
        <v>28.772440563</v>
      </c>
      <c r="AB35" s="26">
        <v>6.3125578266</v>
      </c>
      <c r="AC35" s="27">
        <v>23.348213718</v>
      </c>
      <c r="AD35" s="13">
        <v>23.711568707000001</v>
      </c>
      <c r="AE35" s="14">
        <v>14.529047772</v>
      </c>
      <c r="AF35" s="25">
        <v>9.7890112159000005</v>
      </c>
      <c r="AG35" s="26">
        <v>0.72186765610000003</v>
      </c>
      <c r="AH35" s="26">
        <v>3.3854150853</v>
      </c>
      <c r="AI35" s="26">
        <v>8.4559470999999997E-2</v>
      </c>
      <c r="AJ35" s="26">
        <v>11.052089849</v>
      </c>
      <c r="AK35" s="26">
        <v>72.846693830999996</v>
      </c>
      <c r="AL35" s="19">
        <v>50.629565755999998</v>
      </c>
      <c r="AM35"/>
      <c r="AN35"/>
      <c r="AO35"/>
      <c r="AP35"/>
      <c r="AQ35"/>
      <c r="AR35"/>
      <c r="AS35"/>
    </row>
    <row r="36" spans="1:45">
      <c r="A36" s="1" t="s">
        <v>203</v>
      </c>
      <c r="B36" s="1" t="s">
        <v>122</v>
      </c>
      <c r="D36" s="1" t="s">
        <v>204</v>
      </c>
      <c r="E36" s="25">
        <v>17.2</v>
      </c>
      <c r="F36" s="26">
        <v>5.0834527225999997</v>
      </c>
      <c r="G36" s="26">
        <v>36</v>
      </c>
      <c r="H36" s="27">
        <v>9.6999999999999993</v>
      </c>
      <c r="I36" s="25">
        <v>11.8</v>
      </c>
      <c r="J36" s="26">
        <v>8</v>
      </c>
      <c r="K36" s="26">
        <v>5.8525772654999999</v>
      </c>
      <c r="L36" s="26">
        <v>27.2</v>
      </c>
      <c r="M36" s="26">
        <v>87.436532228000004</v>
      </c>
      <c r="N36" s="26">
        <f>VLOOKUP(Table4[[#This Row],[County]],'% below 185% of pov'!A$1:I$84,9,FALSE)</f>
        <v>23</v>
      </c>
      <c r="O36" s="26">
        <v>11.960592480000001</v>
      </c>
      <c r="P36" s="26">
        <v>8.6056978755000006</v>
      </c>
      <c r="Q36" s="26">
        <v>3.4077493607</v>
      </c>
      <c r="R36" s="26">
        <v>88.388675789000004</v>
      </c>
      <c r="S36" s="26">
        <v>90.4862617</v>
      </c>
      <c r="T36" s="26">
        <v>2.3516591121000001</v>
      </c>
      <c r="U36" s="26">
        <v>2.8053052517000001</v>
      </c>
      <c r="V36" s="25">
        <v>49.879634879000001</v>
      </c>
      <c r="W36" s="26">
        <v>12.6</v>
      </c>
      <c r="X36" s="26">
        <v>47.852760736</v>
      </c>
      <c r="Y36" s="26">
        <v>19.546229229000001</v>
      </c>
      <c r="Z36" s="26">
        <v>26.029754436000001</v>
      </c>
      <c r="AA36" s="26">
        <v>17.512463249</v>
      </c>
      <c r="AB36" s="26">
        <v>10.283953967</v>
      </c>
      <c r="AC36" s="27">
        <v>22.538276506999999</v>
      </c>
      <c r="AD36" s="13">
        <v>20.724261044999999</v>
      </c>
      <c r="AE36" s="14">
        <v>17.913023905999999</v>
      </c>
      <c r="AF36" s="25">
        <v>12.791358661</v>
      </c>
      <c r="AG36" s="26">
        <v>0.33337505779999999</v>
      </c>
      <c r="AH36" s="26">
        <v>4.4368855442999999</v>
      </c>
      <c r="AI36" s="26">
        <v>3.2843701900000001E-2</v>
      </c>
      <c r="AJ36" s="26">
        <v>2.8355828207</v>
      </c>
      <c r="AK36" s="26">
        <v>77.234835914000001</v>
      </c>
      <c r="AL36" s="19">
        <v>51.328275097000002</v>
      </c>
      <c r="AM36"/>
      <c r="AN36"/>
      <c r="AO36"/>
      <c r="AP36"/>
      <c r="AQ36"/>
      <c r="AR36"/>
      <c r="AS36"/>
    </row>
    <row r="37" spans="1:45">
      <c r="A37" s="1" t="s">
        <v>203</v>
      </c>
      <c r="B37" s="1" t="s">
        <v>133</v>
      </c>
      <c r="D37" s="1" t="s">
        <v>204</v>
      </c>
      <c r="E37" s="25">
        <v>20.3</v>
      </c>
      <c r="F37" s="26">
        <v>5.3861233440999996</v>
      </c>
      <c r="G37" s="26">
        <v>40.1</v>
      </c>
      <c r="H37" s="27">
        <v>10.3</v>
      </c>
      <c r="I37" s="25">
        <v>13.3</v>
      </c>
      <c r="J37" s="26">
        <v>6.5</v>
      </c>
      <c r="K37" s="26">
        <v>17.322597764000001</v>
      </c>
      <c r="L37" s="26">
        <v>30.3</v>
      </c>
      <c r="M37" s="26">
        <v>67.505865682000007</v>
      </c>
      <c r="N37" s="26">
        <f>VLOOKUP(Table4[[#This Row],[County]],'% below 185% of pov'!A$1:I$84,9,FALSE)</f>
        <v>32</v>
      </c>
      <c r="O37" s="26">
        <v>11.42507093</v>
      </c>
      <c r="P37" s="26">
        <v>8.4916591749000006</v>
      </c>
      <c r="Q37" s="26">
        <v>3.0042812853999998</v>
      </c>
      <c r="R37" s="26">
        <v>80.895798013999993</v>
      </c>
      <c r="S37" s="26">
        <v>91.353178497000002</v>
      </c>
      <c r="T37" s="26">
        <v>0.38300088859999998</v>
      </c>
      <c r="U37" s="26">
        <v>23.314632842999998</v>
      </c>
      <c r="V37" s="25">
        <v>61.160427605000002</v>
      </c>
      <c r="W37" s="26">
        <v>17.600000000000001</v>
      </c>
      <c r="X37" s="26">
        <v>40.414507772</v>
      </c>
      <c r="Y37" s="26">
        <v>5.4726368158999996</v>
      </c>
      <c r="Z37" s="26">
        <v>48.786407767</v>
      </c>
      <c r="AA37" s="26">
        <v>20.275642725000001</v>
      </c>
      <c r="AB37" s="26">
        <v>12.539688762000001</v>
      </c>
      <c r="AC37" s="27">
        <v>28.985180735</v>
      </c>
      <c r="AD37" s="13">
        <v>22.684793798000001</v>
      </c>
      <c r="AE37" s="14">
        <v>18.077097818999999</v>
      </c>
      <c r="AF37" s="25">
        <v>13.549340648999999</v>
      </c>
      <c r="AG37" s="26">
        <v>0.93741193789999999</v>
      </c>
      <c r="AH37" s="26">
        <v>0.71657378810000005</v>
      </c>
      <c r="AI37" s="26">
        <v>4.1407153100000003E-2</v>
      </c>
      <c r="AJ37" s="26">
        <v>6.0034620981</v>
      </c>
      <c r="AK37" s="26">
        <v>76.095995583000004</v>
      </c>
      <c r="AL37" s="19">
        <v>50.532254447</v>
      </c>
      <c r="AM37"/>
      <c r="AN37"/>
      <c r="AO37"/>
      <c r="AP37"/>
      <c r="AQ37"/>
      <c r="AR37"/>
      <c r="AS37"/>
    </row>
    <row r="38" spans="1:45">
      <c r="A38" s="1" t="s">
        <v>203</v>
      </c>
      <c r="B38" s="1" t="s">
        <v>135</v>
      </c>
      <c r="D38" s="1" t="s">
        <v>204</v>
      </c>
      <c r="E38" s="25">
        <v>14.2</v>
      </c>
      <c r="F38" s="26">
        <v>4.4064862434999998</v>
      </c>
      <c r="G38" s="26">
        <v>30.7</v>
      </c>
      <c r="H38" s="27">
        <v>8.5</v>
      </c>
      <c r="I38" s="25">
        <v>9.8000000000000007</v>
      </c>
      <c r="J38" s="26">
        <v>8.5</v>
      </c>
      <c r="K38" s="26">
        <v>4.3709239606999999</v>
      </c>
      <c r="L38" s="26">
        <v>19.7</v>
      </c>
      <c r="M38" s="26">
        <v>90.771248592000006</v>
      </c>
      <c r="N38" s="26">
        <f>VLOOKUP(Table4[[#This Row],[County]],'% below 185% of pov'!A$1:I$84,9,FALSE)</f>
        <v>16</v>
      </c>
      <c r="O38" s="26">
        <v>9.2748735199999999</v>
      </c>
      <c r="P38" s="26">
        <v>6.5267577690999996</v>
      </c>
      <c r="Q38" s="26">
        <v>3.5198450405999999</v>
      </c>
      <c r="R38" s="26">
        <v>90.545321818000005</v>
      </c>
      <c r="S38" s="26">
        <v>94.351208818999993</v>
      </c>
      <c r="T38" s="26">
        <v>1.7565341589000001</v>
      </c>
      <c r="U38" s="26">
        <v>4.7866615878000003</v>
      </c>
      <c r="V38" s="25">
        <v>33.182507917000002</v>
      </c>
      <c r="W38" s="26">
        <v>7.8</v>
      </c>
      <c r="X38" s="26">
        <v>18.055555556000002</v>
      </c>
      <c r="Y38" s="26">
        <v>4.3762032210999999</v>
      </c>
      <c r="Z38" s="26">
        <v>18.675095106000001</v>
      </c>
      <c r="AA38" s="26">
        <v>20.234426590000002</v>
      </c>
      <c r="AB38" s="26">
        <v>6.0778221630000004</v>
      </c>
      <c r="AC38" s="27">
        <v>18.994451700999999</v>
      </c>
      <c r="AD38" s="13">
        <v>20.419973848000001</v>
      </c>
      <c r="AE38" s="14">
        <v>17.873580229000002</v>
      </c>
      <c r="AF38" s="25">
        <v>13.605710279</v>
      </c>
      <c r="AG38" s="26">
        <v>0.3235047975</v>
      </c>
      <c r="AH38" s="26">
        <v>8.3051779116999995</v>
      </c>
      <c r="AI38" s="26">
        <v>3.2310590100000001E-2</v>
      </c>
      <c r="AJ38" s="26">
        <v>4.5516446887999997</v>
      </c>
      <c r="AK38" s="26">
        <v>71.170816118000005</v>
      </c>
      <c r="AL38" s="19">
        <v>50.906890453000003</v>
      </c>
      <c r="AM38"/>
      <c r="AN38"/>
      <c r="AO38"/>
      <c r="AP38"/>
      <c r="AQ38"/>
      <c r="AR38"/>
      <c r="AS38"/>
    </row>
    <row r="39" spans="1:45">
      <c r="A39" s="1" t="s">
        <v>203</v>
      </c>
      <c r="B39" s="1" t="s">
        <v>145</v>
      </c>
      <c r="D39" s="1" t="s">
        <v>204</v>
      </c>
      <c r="E39" s="25">
        <v>20.100000000000001</v>
      </c>
      <c r="F39" s="26">
        <v>5.3142821997</v>
      </c>
      <c r="G39" s="26">
        <v>41.7</v>
      </c>
      <c r="H39" s="27">
        <v>11.1</v>
      </c>
      <c r="I39" s="25">
        <v>14.4</v>
      </c>
      <c r="J39" s="26">
        <v>6.9</v>
      </c>
      <c r="K39" s="26">
        <v>11.376558675</v>
      </c>
      <c r="L39" s="26">
        <v>27.1</v>
      </c>
      <c r="M39" s="26">
        <v>55.441651804000003</v>
      </c>
      <c r="N39" s="26">
        <f>VLOOKUP(Table4[[#This Row],[County]],'% below 185% of pov'!A$1:I$84,9,FALSE)</f>
        <v>33</v>
      </c>
      <c r="O39" s="26">
        <v>9.9166342400000005</v>
      </c>
      <c r="P39" s="26">
        <v>7.0336788766999998</v>
      </c>
      <c r="Q39" s="26">
        <v>2.7140176122000002</v>
      </c>
      <c r="R39" s="26">
        <v>81.991643453999998</v>
      </c>
      <c r="S39" s="26">
        <v>90.261584963999994</v>
      </c>
      <c r="T39" s="26">
        <v>0.46313521439999999</v>
      </c>
      <c r="U39" s="26">
        <v>31.118205116999999</v>
      </c>
      <c r="V39" s="25">
        <v>58.922344295000002</v>
      </c>
      <c r="W39" s="26">
        <v>22.1</v>
      </c>
      <c r="X39" s="26">
        <v>17.117117116999999</v>
      </c>
      <c r="Y39" s="26">
        <v>7.2992700729999997</v>
      </c>
      <c r="Z39" s="26">
        <v>47.894042423999998</v>
      </c>
      <c r="AA39" s="26">
        <v>41.169347864000002</v>
      </c>
      <c r="AB39" s="26">
        <v>12.326450694</v>
      </c>
      <c r="AC39" s="27">
        <v>32.743971318</v>
      </c>
      <c r="AD39" s="13">
        <v>21.310594729000002</v>
      </c>
      <c r="AE39" s="14">
        <v>20.140308003000001</v>
      </c>
      <c r="AF39" s="25">
        <v>18.454399898999998</v>
      </c>
      <c r="AG39" s="26">
        <v>0.57302968379999997</v>
      </c>
      <c r="AH39" s="26">
        <v>1.3799060400000001</v>
      </c>
      <c r="AI39" s="26">
        <v>5.8988349799999999E-2</v>
      </c>
      <c r="AJ39" s="26">
        <v>8.9851897107000003</v>
      </c>
      <c r="AK39" s="26">
        <v>68.755661828000001</v>
      </c>
      <c r="AL39" s="19">
        <v>51.385172857000001</v>
      </c>
      <c r="AM39"/>
      <c r="AN39"/>
      <c r="AO39"/>
      <c r="AP39"/>
      <c r="AQ39"/>
      <c r="AR39"/>
      <c r="AS39"/>
    </row>
    <row r="40" spans="1:45">
      <c r="A40" s="1" t="s">
        <v>203</v>
      </c>
      <c r="B40" s="1" t="s">
        <v>153</v>
      </c>
      <c r="D40" s="1" t="s">
        <v>204</v>
      </c>
      <c r="E40" s="25">
        <v>13.4</v>
      </c>
      <c r="F40" s="26">
        <v>4.4797305217999996</v>
      </c>
      <c r="G40" s="26">
        <v>29.4</v>
      </c>
      <c r="H40" s="27">
        <v>8.4</v>
      </c>
      <c r="I40" s="25">
        <v>10.8</v>
      </c>
      <c r="J40" s="26">
        <v>8.1</v>
      </c>
      <c r="K40" s="26">
        <v>6.0622713033000002</v>
      </c>
      <c r="L40" s="26">
        <v>19.5</v>
      </c>
      <c r="M40" s="26">
        <v>87.087539988000003</v>
      </c>
      <c r="N40" s="26">
        <f>VLOOKUP(Table4[[#This Row],[County]],'% below 185% of pov'!A$1:I$84,9,FALSE)</f>
        <v>23</v>
      </c>
      <c r="O40" s="26">
        <v>6.38493434</v>
      </c>
      <c r="P40" s="26">
        <v>6.1123282998999997</v>
      </c>
      <c r="Q40" s="26">
        <v>2.9469933935000001</v>
      </c>
      <c r="R40" s="26">
        <v>90.950782997999994</v>
      </c>
      <c r="S40" s="26">
        <v>95.691174946000004</v>
      </c>
      <c r="T40" s="26">
        <v>1.416919705</v>
      </c>
      <c r="U40" s="26">
        <v>16.446484972</v>
      </c>
      <c r="V40" s="25">
        <v>32.337874659000001</v>
      </c>
      <c r="W40" s="26">
        <v>9.6999999999999993</v>
      </c>
      <c r="X40" s="26">
        <v>0.97402597400000002</v>
      </c>
      <c r="Y40" s="26">
        <v>6.8461088355999999</v>
      </c>
      <c r="Z40" s="26">
        <v>32.181180355000002</v>
      </c>
      <c r="AA40" s="26">
        <v>15.866261398000001</v>
      </c>
      <c r="AB40" s="26">
        <v>6.2754015870000002</v>
      </c>
      <c r="AC40" s="27">
        <v>21.172504762999999</v>
      </c>
      <c r="AD40" s="13">
        <v>18.392623740000001</v>
      </c>
      <c r="AE40" s="14">
        <v>15.031666725999999</v>
      </c>
      <c r="AF40" s="25">
        <v>11.941398138</v>
      </c>
      <c r="AG40" s="26">
        <v>0.41367303999999999</v>
      </c>
      <c r="AH40" s="26">
        <v>9.3300188554000005</v>
      </c>
      <c r="AI40" s="26">
        <v>5.8667350700000002E-2</v>
      </c>
      <c r="AJ40" s="26">
        <v>5.0519410706999999</v>
      </c>
      <c r="AK40" s="26">
        <v>70.041994908000007</v>
      </c>
      <c r="AL40" s="19">
        <v>50.498672481</v>
      </c>
      <c r="AM40"/>
      <c r="AN40"/>
      <c r="AO40"/>
      <c r="AP40"/>
      <c r="AQ40"/>
      <c r="AR40"/>
      <c r="AS40"/>
    </row>
    <row r="41" spans="1:45">
      <c r="A41" s="1" t="s">
        <v>203</v>
      </c>
      <c r="B41" s="1" t="s">
        <v>154</v>
      </c>
      <c r="D41" s="1" t="s">
        <v>204</v>
      </c>
      <c r="E41" s="25">
        <v>22.1</v>
      </c>
      <c r="F41" s="26">
        <v>5.3689576863999999</v>
      </c>
      <c r="G41" s="26">
        <v>40.1</v>
      </c>
      <c r="H41" s="27">
        <v>11.8</v>
      </c>
      <c r="I41" s="25">
        <v>15.5</v>
      </c>
      <c r="J41" s="26">
        <v>7.4</v>
      </c>
      <c r="K41" s="26">
        <v>4.5342198479000002</v>
      </c>
      <c r="L41" s="26">
        <v>28.6</v>
      </c>
      <c r="M41" s="26">
        <v>91.422587476999993</v>
      </c>
      <c r="N41" s="26">
        <f>VLOOKUP(Table4[[#This Row],[County]],'% below 185% of pov'!A$1:I$84,9,FALSE)</f>
        <v>36</v>
      </c>
      <c r="O41" s="26">
        <v>13.812997660000001</v>
      </c>
      <c r="P41" s="26">
        <v>9.3536191248999998</v>
      </c>
      <c r="Q41" s="26">
        <v>3.1030966023</v>
      </c>
      <c r="R41" s="26">
        <v>80.318280857000005</v>
      </c>
      <c r="S41" s="26">
        <v>87.156495217</v>
      </c>
      <c r="T41" s="26">
        <v>2.5166332719</v>
      </c>
      <c r="U41" s="26">
        <v>0.69560097200000004</v>
      </c>
      <c r="V41" s="25">
        <v>64.964980142000002</v>
      </c>
      <c r="W41" s="26">
        <v>29.4</v>
      </c>
      <c r="X41" s="26">
        <v>37.368789362999998</v>
      </c>
      <c r="Y41" s="26">
        <v>22.994808803000002</v>
      </c>
      <c r="Z41" s="26">
        <v>43.838417460999999</v>
      </c>
      <c r="AA41" s="26">
        <v>33.430294054999997</v>
      </c>
      <c r="AB41" s="26">
        <v>20.994246939</v>
      </c>
      <c r="AC41" s="27">
        <v>38.531243963999998</v>
      </c>
      <c r="AD41" s="13">
        <v>23.498368113000002</v>
      </c>
      <c r="AE41" s="14">
        <v>16.243839131000001</v>
      </c>
      <c r="AF41" s="25">
        <v>38.209422717999999</v>
      </c>
      <c r="AG41" s="26">
        <v>0.46908491959999998</v>
      </c>
      <c r="AH41" s="26">
        <v>3.5568873903</v>
      </c>
      <c r="AI41" s="26">
        <v>2.0969503399999999E-2</v>
      </c>
      <c r="AJ41" s="26">
        <v>6.2656876302000004</v>
      </c>
      <c r="AK41" s="26">
        <v>49.184458667999998</v>
      </c>
      <c r="AL41" s="19">
        <v>51.872346855000004</v>
      </c>
      <c r="AM41"/>
      <c r="AN41"/>
      <c r="AO41"/>
      <c r="AP41"/>
      <c r="AQ41"/>
      <c r="AR41"/>
      <c r="AS41"/>
    </row>
    <row r="42" spans="1:45">
      <c r="A42" s="1" t="s">
        <v>203</v>
      </c>
      <c r="B42" s="1" t="s">
        <v>74</v>
      </c>
      <c r="E42" s="25">
        <v>19.3</v>
      </c>
      <c r="F42" s="26">
        <v>5.2905099892000003</v>
      </c>
      <c r="G42" s="26">
        <v>37.9</v>
      </c>
      <c r="H42" s="27">
        <v>10.1</v>
      </c>
      <c r="I42" s="25">
        <v>14.3</v>
      </c>
      <c r="J42" s="26">
        <v>7.6</v>
      </c>
      <c r="K42" s="26">
        <v>4.8934575132000004</v>
      </c>
      <c r="L42" s="26">
        <v>27.2</v>
      </c>
      <c r="M42" s="26">
        <v>80.710342673</v>
      </c>
      <c r="N42" s="26">
        <f>VLOOKUP(Table4[[#This Row],[County]],'% below 185% of pov'!A$1:I$84,9,FALSE)</f>
        <v>31</v>
      </c>
      <c r="O42" s="26">
        <v>10.74038767</v>
      </c>
      <c r="P42" s="26">
        <v>9.5739910314000003</v>
      </c>
      <c r="Q42" s="26">
        <v>4.4397463002000004</v>
      </c>
      <c r="R42" s="26">
        <v>74.245224891999996</v>
      </c>
      <c r="S42" s="26">
        <v>92.166095889999994</v>
      </c>
      <c r="T42" s="26">
        <v>0.23823028930000001</v>
      </c>
      <c r="U42" s="26">
        <v>69.044891156999995</v>
      </c>
      <c r="V42" s="25">
        <v>54.705882353</v>
      </c>
      <c r="W42" s="26">
        <v>16.3</v>
      </c>
      <c r="AA42" s="26">
        <v>26.315789473999999</v>
      </c>
      <c r="AB42" s="26">
        <v>9.2198581560000008</v>
      </c>
      <c r="AC42" s="27">
        <v>11.320754717</v>
      </c>
      <c r="AD42" s="13">
        <v>14.908485857000001</v>
      </c>
      <c r="AE42" s="14">
        <v>26.611203549999999</v>
      </c>
      <c r="AF42" s="25">
        <v>7.0438158624999998</v>
      </c>
      <c r="AG42" s="26">
        <v>4.6256239601000004</v>
      </c>
      <c r="AH42" s="26">
        <v>0.46589018300000001</v>
      </c>
      <c r="AI42" s="26">
        <v>1.10926234E-2</v>
      </c>
      <c r="AJ42" s="26">
        <v>1.8524681086999999</v>
      </c>
      <c r="AK42" s="26">
        <v>83.383250138999998</v>
      </c>
      <c r="AL42" s="19">
        <v>45.002773156000003</v>
      </c>
      <c r="AM42"/>
      <c r="AN42"/>
      <c r="AO42"/>
      <c r="AP42"/>
      <c r="AQ42"/>
      <c r="AR42"/>
      <c r="AS42"/>
    </row>
    <row r="43" spans="1:45">
      <c r="A43" s="1" t="s">
        <v>203</v>
      </c>
      <c r="B43" s="1" t="s">
        <v>75</v>
      </c>
      <c r="E43" s="25">
        <v>17.600000000000001</v>
      </c>
      <c r="F43" s="26">
        <v>5.1127498788999999</v>
      </c>
      <c r="G43" s="26">
        <v>36.1</v>
      </c>
      <c r="H43" s="27">
        <v>9.4</v>
      </c>
      <c r="I43" s="25">
        <v>10.1</v>
      </c>
      <c r="J43" s="26">
        <v>8.4</v>
      </c>
      <c r="K43" s="26">
        <v>4.7275383216</v>
      </c>
      <c r="L43" s="26">
        <v>28</v>
      </c>
      <c r="M43" s="26">
        <v>46.458961653999999</v>
      </c>
      <c r="N43" s="26">
        <f>VLOOKUP(Table4[[#This Row],[County]],'% below 185% of pov'!A$1:I$84,9,FALSE)</f>
        <v>22</v>
      </c>
      <c r="O43" s="26">
        <v>7.2976402699999996</v>
      </c>
      <c r="P43" s="26">
        <v>8.4558455129999999</v>
      </c>
      <c r="Q43" s="26">
        <v>3.6765717429999998</v>
      </c>
      <c r="R43" s="26">
        <v>84.524324446999998</v>
      </c>
      <c r="S43" s="26">
        <v>91.228774236000007</v>
      </c>
      <c r="T43" s="26">
        <v>0.94642678390000001</v>
      </c>
      <c r="U43" s="26">
        <v>64.467542726000005</v>
      </c>
      <c r="V43" s="25">
        <v>43.685642639999998</v>
      </c>
      <c r="W43" s="26">
        <v>8.4</v>
      </c>
      <c r="Z43" s="26">
        <v>11.75257732</v>
      </c>
      <c r="AA43" s="26">
        <v>31.871083258999999</v>
      </c>
      <c r="AB43" s="26">
        <v>9.4747636881999995</v>
      </c>
      <c r="AC43" s="27">
        <v>18.972290052000002</v>
      </c>
      <c r="AD43" s="13">
        <v>23.749863361999999</v>
      </c>
      <c r="AE43" s="14">
        <v>17.537649146</v>
      </c>
      <c r="AF43" s="25">
        <v>1.3167741556000001</v>
      </c>
      <c r="AG43" s="26">
        <v>0.75760760800000004</v>
      </c>
      <c r="AH43" s="26">
        <v>0.89298477220000005</v>
      </c>
      <c r="AI43" s="26">
        <v>4.2883449499999997E-2</v>
      </c>
      <c r="AJ43" s="26">
        <v>7.6727740546999996</v>
      </c>
      <c r="AK43" s="26">
        <v>87.985066469000003</v>
      </c>
      <c r="AL43" s="19">
        <v>50.010510648999997</v>
      </c>
      <c r="AM43"/>
      <c r="AN43"/>
      <c r="AO43"/>
      <c r="AP43"/>
      <c r="AQ43"/>
      <c r="AR43"/>
      <c r="AS43"/>
    </row>
    <row r="44" spans="1:45">
      <c r="A44" s="1" t="s">
        <v>203</v>
      </c>
      <c r="B44" s="1" t="s">
        <v>77</v>
      </c>
      <c r="E44" s="25">
        <v>17</v>
      </c>
      <c r="F44" s="26">
        <v>5.1762687575999999</v>
      </c>
      <c r="G44" s="26">
        <v>33.700000000000003</v>
      </c>
      <c r="H44" s="27">
        <v>9.1</v>
      </c>
      <c r="I44" s="25">
        <v>12.6</v>
      </c>
      <c r="J44" s="26">
        <v>8.4</v>
      </c>
      <c r="K44" s="26">
        <v>6.1377740200000003E-2</v>
      </c>
      <c r="L44" s="26">
        <v>25.3</v>
      </c>
      <c r="M44" s="26">
        <v>45.814249363999998</v>
      </c>
      <c r="N44" s="26">
        <f>VLOOKUP(Table4[[#This Row],[County]],'% below 185% of pov'!A$1:I$84,9,FALSE)</f>
        <v>24</v>
      </c>
      <c r="O44" s="26">
        <v>9.7384148100000001</v>
      </c>
      <c r="P44" s="26">
        <v>10.510891088999999</v>
      </c>
      <c r="Q44" s="26">
        <v>5.2805280528000003</v>
      </c>
      <c r="R44" s="26">
        <v>81.851268935999997</v>
      </c>
      <c r="S44" s="26">
        <v>93.021931073999994</v>
      </c>
      <c r="T44" s="26">
        <v>0.14821468669999999</v>
      </c>
      <c r="U44" s="26">
        <v>100</v>
      </c>
      <c r="V44" s="25">
        <v>54.407491120000003</v>
      </c>
      <c r="W44" s="26">
        <v>19.7</v>
      </c>
      <c r="AA44" s="26">
        <v>23.834196891000001</v>
      </c>
      <c r="AB44" s="26">
        <v>15.11785424</v>
      </c>
      <c r="AC44" s="27">
        <v>19.980970503999998</v>
      </c>
      <c r="AD44" s="13">
        <v>17.335494051000001</v>
      </c>
      <c r="AE44" s="14">
        <v>28.538530428000001</v>
      </c>
      <c r="AF44" s="25">
        <v>0.3027847669</v>
      </c>
      <c r="AG44" s="26">
        <v>1.2111390678</v>
      </c>
      <c r="AH44" s="26">
        <v>0.37101795389999997</v>
      </c>
      <c r="AI44" s="26">
        <v>6.3968612699999997E-2</v>
      </c>
      <c r="AJ44" s="26">
        <v>2.3241929293000001</v>
      </c>
      <c r="AK44" s="26">
        <v>94.464582711000006</v>
      </c>
      <c r="AL44" s="19">
        <v>50.245213014999997</v>
      </c>
      <c r="AM44"/>
      <c r="AN44"/>
      <c r="AO44"/>
      <c r="AP44"/>
      <c r="AQ44"/>
      <c r="AR44"/>
      <c r="AS44"/>
    </row>
    <row r="45" spans="1:45">
      <c r="A45" s="1" t="s">
        <v>203</v>
      </c>
      <c r="B45" s="1" t="s">
        <v>78</v>
      </c>
      <c r="E45" s="25">
        <v>20.5</v>
      </c>
      <c r="F45" s="26">
        <v>5.7339474037000002</v>
      </c>
      <c r="G45" s="26">
        <v>36.9</v>
      </c>
      <c r="H45" s="27">
        <v>10.199999999999999</v>
      </c>
      <c r="I45" s="25">
        <v>16.600000000000001</v>
      </c>
      <c r="J45" s="26">
        <v>7.6</v>
      </c>
      <c r="K45" s="26">
        <v>1.8110722E-3</v>
      </c>
      <c r="L45" s="26">
        <v>28.9</v>
      </c>
      <c r="M45" s="26">
        <v>42.51210768</v>
      </c>
      <c r="N45" s="26">
        <f>VLOOKUP(Table4[[#This Row],[County]],'% below 185% of pov'!A$1:I$84,9,FALSE)</f>
        <v>31</v>
      </c>
      <c r="O45" s="26">
        <v>11.42325267</v>
      </c>
      <c r="P45" s="26">
        <v>10.590656015</v>
      </c>
      <c r="Q45" s="26">
        <v>4.9508554787000003</v>
      </c>
      <c r="R45" s="26">
        <v>77.069096431000006</v>
      </c>
      <c r="S45" s="26">
        <v>89.040492958000002</v>
      </c>
      <c r="T45" s="26">
        <v>0.38391735310000003</v>
      </c>
      <c r="U45" s="26">
        <v>100</v>
      </c>
      <c r="V45" s="25">
        <v>55.419847328000003</v>
      </c>
      <c r="W45" s="26">
        <v>21.3</v>
      </c>
      <c r="X45" s="26">
        <v>23.404255319000001</v>
      </c>
      <c r="AA45" s="26">
        <v>28.571428570999998</v>
      </c>
      <c r="AB45" s="26">
        <v>18.628665841</v>
      </c>
      <c r="AC45" s="27">
        <v>23.657100808999999</v>
      </c>
      <c r="AD45" s="13">
        <v>18.150203972</v>
      </c>
      <c r="AE45" s="14">
        <v>26.396040928000001</v>
      </c>
      <c r="AF45" s="25">
        <v>0.46813348490000001</v>
      </c>
      <c r="AG45" s="26">
        <v>1.3843375911</v>
      </c>
      <c r="AH45" s="26">
        <v>0.33438106070000001</v>
      </c>
      <c r="AI45" s="26">
        <v>6.0188590899999998E-2</v>
      </c>
      <c r="AJ45" s="26">
        <v>2.1935397579</v>
      </c>
      <c r="AK45" s="26">
        <v>94.007891392999994</v>
      </c>
      <c r="AL45" s="19">
        <v>49.127265432000002</v>
      </c>
      <c r="AM45"/>
      <c r="AN45"/>
      <c r="AO45"/>
      <c r="AP45"/>
      <c r="AQ45"/>
      <c r="AR45"/>
      <c r="AS45"/>
    </row>
    <row r="46" spans="1:45">
      <c r="A46" s="1" t="s">
        <v>203</v>
      </c>
      <c r="B46" s="1" t="s">
        <v>79</v>
      </c>
      <c r="E46" s="25">
        <v>21.1</v>
      </c>
      <c r="F46" s="26">
        <v>5.5516848442000004</v>
      </c>
      <c r="G46" s="26">
        <v>40.5</v>
      </c>
      <c r="H46" s="27">
        <v>11.2</v>
      </c>
      <c r="I46" s="25">
        <v>14.7</v>
      </c>
      <c r="J46" s="26">
        <v>7.5</v>
      </c>
      <c r="K46" s="26">
        <v>4.5129067649000003</v>
      </c>
      <c r="L46" s="26">
        <v>28.7</v>
      </c>
      <c r="M46" s="26">
        <v>17.505643340999999</v>
      </c>
      <c r="N46" s="26">
        <f>VLOOKUP(Table4[[#This Row],[County]],'% below 185% of pov'!A$1:I$84,9,FALSE)</f>
        <v>34</v>
      </c>
      <c r="O46" s="26">
        <v>11.697755300000001</v>
      </c>
      <c r="P46" s="26">
        <v>10.544469081000001</v>
      </c>
      <c r="Q46" s="26">
        <v>5.2920962199000003</v>
      </c>
      <c r="R46" s="26">
        <v>77.697616060000001</v>
      </c>
      <c r="S46" s="26">
        <v>89.856474762000005</v>
      </c>
      <c r="T46" s="26">
        <v>0.1125703565</v>
      </c>
      <c r="U46" s="26">
        <v>100</v>
      </c>
      <c r="V46" s="25">
        <v>62.540021345</v>
      </c>
      <c r="W46" s="26">
        <v>16.100000000000001</v>
      </c>
      <c r="X46" s="26">
        <v>15.196078431</v>
      </c>
      <c r="AA46" s="26">
        <v>14.545454545</v>
      </c>
      <c r="AB46" s="26">
        <v>18.974918211999999</v>
      </c>
      <c r="AC46" s="27">
        <v>21.875</v>
      </c>
      <c r="AD46" s="13">
        <v>16.854483096999999</v>
      </c>
      <c r="AE46" s="14">
        <v>23.811856933000001</v>
      </c>
      <c r="AF46" s="25">
        <v>8.0107790299000001</v>
      </c>
      <c r="AG46" s="26">
        <v>14.086232238999999</v>
      </c>
      <c r="AH46" s="26">
        <v>0.3797158256</v>
      </c>
      <c r="AI46" s="26">
        <v>2.4497795199999998E-2</v>
      </c>
      <c r="AJ46" s="26">
        <v>1.7515923567</v>
      </c>
      <c r="AK46" s="26">
        <v>72.133757962000004</v>
      </c>
      <c r="AL46" s="19">
        <v>44.916707496000001</v>
      </c>
      <c r="AM46"/>
      <c r="AN46"/>
      <c r="AO46"/>
      <c r="AP46"/>
      <c r="AQ46"/>
      <c r="AR46"/>
      <c r="AS46"/>
    </row>
    <row r="47" spans="1:45">
      <c r="A47" s="1" t="s">
        <v>203</v>
      </c>
      <c r="B47" s="1" t="s">
        <v>80</v>
      </c>
      <c r="E47" s="25">
        <v>16.2</v>
      </c>
      <c r="F47" s="26">
        <v>5.1232776219999998</v>
      </c>
      <c r="G47" s="26">
        <v>36.4</v>
      </c>
      <c r="H47" s="27">
        <v>8.6999999999999993</v>
      </c>
      <c r="I47" s="25">
        <v>9.9</v>
      </c>
      <c r="J47" s="26">
        <v>8.9</v>
      </c>
      <c r="K47" s="26">
        <v>6.6791715E-3</v>
      </c>
      <c r="L47" s="26">
        <v>24.7</v>
      </c>
      <c r="M47" s="26">
        <v>49.020668209999997</v>
      </c>
      <c r="N47" s="26">
        <f>VLOOKUP(Table4[[#This Row],[County]],'% below 185% of pov'!A$1:I$84,9,FALSE)</f>
        <v>20</v>
      </c>
      <c r="O47" s="26">
        <v>7.3907496000000004</v>
      </c>
      <c r="P47" s="26">
        <v>7.5264656291999996</v>
      </c>
      <c r="Q47" s="26">
        <v>3.5706634293000001</v>
      </c>
      <c r="R47" s="26">
        <v>80.671267768000007</v>
      </c>
      <c r="S47" s="26">
        <v>93.357451277999999</v>
      </c>
      <c r="T47" s="26">
        <v>0.44173437040000002</v>
      </c>
      <c r="U47" s="26">
        <v>77.128082063999997</v>
      </c>
      <c r="V47" s="25">
        <v>42.973068329</v>
      </c>
      <c r="W47" s="26">
        <v>9.3000000000000007</v>
      </c>
      <c r="Y47" s="26">
        <v>42.857142856999999</v>
      </c>
      <c r="Z47" s="26">
        <v>42.307692308</v>
      </c>
      <c r="AA47" s="26">
        <v>9.3294460641000008</v>
      </c>
      <c r="AB47" s="26">
        <v>7.8709136629999996</v>
      </c>
      <c r="AC47" s="27">
        <v>17.483502632</v>
      </c>
      <c r="AD47" s="13">
        <v>21.812410369999998</v>
      </c>
      <c r="AE47" s="14">
        <v>19.258471503999999</v>
      </c>
      <c r="AF47" s="25">
        <v>0.63163661559999995</v>
      </c>
      <c r="AG47" s="26">
        <v>0.58813103239999998</v>
      </c>
      <c r="AH47" s="26">
        <v>0.51401040909999995</v>
      </c>
      <c r="AI47" s="26">
        <v>2.57810864E-2</v>
      </c>
      <c r="AJ47" s="26">
        <v>3.1839641642999998</v>
      </c>
      <c r="AK47" s="26">
        <v>93.653018803999998</v>
      </c>
      <c r="AL47" s="19">
        <v>49.659206265000002</v>
      </c>
      <c r="AM47"/>
      <c r="AN47"/>
      <c r="AO47"/>
      <c r="AP47"/>
      <c r="AQ47"/>
      <c r="AR47"/>
      <c r="AS47"/>
    </row>
    <row r="48" spans="1:45">
      <c r="A48" s="1" t="s">
        <v>203</v>
      </c>
      <c r="B48" s="1" t="s">
        <v>81</v>
      </c>
      <c r="E48" s="25">
        <v>19</v>
      </c>
      <c r="F48" s="26">
        <v>5.3827978807000001</v>
      </c>
      <c r="G48" s="26">
        <v>36.200000000000003</v>
      </c>
      <c r="H48" s="27">
        <v>9.9</v>
      </c>
      <c r="I48" s="25">
        <v>14.3</v>
      </c>
      <c r="J48" s="26">
        <v>7.5</v>
      </c>
      <c r="K48" s="26">
        <v>5.2544389896999997</v>
      </c>
      <c r="L48" s="26">
        <v>27.1</v>
      </c>
      <c r="M48" s="26">
        <v>73.859387033999994</v>
      </c>
      <c r="N48" s="26">
        <f>VLOOKUP(Table4[[#This Row],[County]],'% below 185% of pov'!A$1:I$84,9,FALSE)</f>
        <v>29</v>
      </c>
      <c r="O48" s="26">
        <v>9.2066245700000007</v>
      </c>
      <c r="P48" s="26">
        <v>8.1796628029999994</v>
      </c>
      <c r="Q48" s="26">
        <v>3.3840071539999999</v>
      </c>
      <c r="R48" s="26">
        <v>84.430949873000003</v>
      </c>
      <c r="S48" s="26">
        <v>90.541786357999996</v>
      </c>
      <c r="T48" s="26">
        <v>0.12902046040000001</v>
      </c>
      <c r="U48" s="26">
        <v>30.311493815999999</v>
      </c>
      <c r="V48" s="25">
        <v>53.456561921999999</v>
      </c>
      <c r="W48" s="26">
        <v>16.399999999999999</v>
      </c>
      <c r="X48" s="26">
        <v>7.3170731706999996</v>
      </c>
      <c r="Z48" s="26">
        <v>64.912280702000004</v>
      </c>
      <c r="AA48" s="26">
        <v>29.760156632000001</v>
      </c>
      <c r="AB48" s="26">
        <v>22.242495586</v>
      </c>
      <c r="AC48" s="27">
        <v>27.002441709999999</v>
      </c>
      <c r="AD48" s="13">
        <v>19.743717463999999</v>
      </c>
      <c r="AE48" s="14">
        <v>21.517380136</v>
      </c>
      <c r="AF48" s="25">
        <v>1.7218982879</v>
      </c>
      <c r="AG48" s="26">
        <v>0.6787971129</v>
      </c>
      <c r="AH48" s="26">
        <v>0.59284870150000002</v>
      </c>
      <c r="AI48" s="26">
        <v>1.5626983899999999E-2</v>
      </c>
      <c r="AJ48" s="26">
        <v>5.6852920780999998</v>
      </c>
      <c r="AK48" s="26">
        <v>89.572894996000002</v>
      </c>
      <c r="AL48" s="19">
        <v>50.869739322000001</v>
      </c>
      <c r="AM48"/>
      <c r="AN48"/>
      <c r="AO48"/>
      <c r="AP48"/>
      <c r="AQ48"/>
      <c r="AR48"/>
      <c r="AS48"/>
    </row>
    <row r="49" spans="1:45">
      <c r="A49" s="1" t="s">
        <v>203</v>
      </c>
      <c r="B49" s="1" t="s">
        <v>84</v>
      </c>
      <c r="E49" s="25">
        <v>19.899999999999999</v>
      </c>
      <c r="F49" s="26">
        <v>5.4984606611000002</v>
      </c>
      <c r="G49" s="26">
        <v>38</v>
      </c>
      <c r="H49" s="27">
        <v>10.199999999999999</v>
      </c>
      <c r="I49" s="25">
        <v>13.7</v>
      </c>
      <c r="J49" s="26">
        <v>7.5</v>
      </c>
      <c r="K49" s="26">
        <v>6.3889598909999998</v>
      </c>
      <c r="L49" s="26">
        <v>29.7</v>
      </c>
      <c r="M49" s="26">
        <v>53.984706506000002</v>
      </c>
      <c r="N49" s="26">
        <f>VLOOKUP(Table4[[#This Row],[County]],'% below 185% of pov'!A$1:I$84,9,FALSE)</f>
        <v>35</v>
      </c>
      <c r="O49" s="26">
        <v>8.0601854199999998</v>
      </c>
      <c r="P49" s="26">
        <v>10.214264749</v>
      </c>
      <c r="Q49" s="26">
        <v>4.6243902438999998</v>
      </c>
      <c r="R49" s="26">
        <v>79.911462072000006</v>
      </c>
      <c r="S49" s="26">
        <v>89.216761372999997</v>
      </c>
      <c r="T49" s="26">
        <v>2.1576030991000001</v>
      </c>
      <c r="U49" s="26">
        <v>62.703323904000001</v>
      </c>
      <c r="V49" s="25">
        <v>60.335361329999998</v>
      </c>
      <c r="W49" s="26">
        <v>18.600000000000001</v>
      </c>
      <c r="Y49" s="26">
        <v>6.0240963855</v>
      </c>
      <c r="Z49" s="26">
        <v>38.095238094999999</v>
      </c>
      <c r="AA49" s="26">
        <v>10.262257697000001</v>
      </c>
      <c r="AB49" s="26">
        <v>25.095419846999999</v>
      </c>
      <c r="AC49" s="27">
        <v>20.681096107999998</v>
      </c>
      <c r="AD49" s="13">
        <v>23.088614590999999</v>
      </c>
      <c r="AE49" s="14">
        <v>19.111551215999999</v>
      </c>
      <c r="AF49" s="25">
        <v>2.1693072954999999</v>
      </c>
      <c r="AG49" s="26">
        <v>0.513540899</v>
      </c>
      <c r="AH49" s="26">
        <v>0.74382829770000003</v>
      </c>
      <c r="AI49" s="26">
        <v>2.9937361799999999E-2</v>
      </c>
      <c r="AJ49" s="26">
        <v>5.3864222550000003</v>
      </c>
      <c r="AK49" s="26">
        <v>89.726879144999998</v>
      </c>
      <c r="AL49" s="19">
        <v>48.217575533999998</v>
      </c>
      <c r="AM49"/>
      <c r="AN49"/>
      <c r="AO49"/>
      <c r="AP49"/>
      <c r="AQ49"/>
      <c r="AR49"/>
      <c r="AS49"/>
    </row>
    <row r="50" spans="1:45">
      <c r="A50" s="1" t="s">
        <v>203</v>
      </c>
      <c r="B50" s="1" t="s">
        <v>87</v>
      </c>
      <c r="E50" s="25">
        <v>15.7</v>
      </c>
      <c r="F50" s="26">
        <v>5.0854223843000002</v>
      </c>
      <c r="G50" s="26">
        <v>33.9</v>
      </c>
      <c r="H50" s="27">
        <v>8.5</v>
      </c>
      <c r="I50" s="25">
        <v>12.2</v>
      </c>
      <c r="J50" s="26">
        <v>8.4</v>
      </c>
      <c r="K50" s="26">
        <v>0.39924846899999999</v>
      </c>
      <c r="L50" s="26">
        <v>23.8</v>
      </c>
      <c r="M50" s="26">
        <v>67.624956646000001</v>
      </c>
      <c r="N50" s="26">
        <f>VLOOKUP(Table4[[#This Row],[County]],'% below 185% of pov'!A$1:I$84,9,FALSE)</f>
        <v>23</v>
      </c>
      <c r="O50" s="26">
        <v>9.8347695500000007</v>
      </c>
      <c r="P50" s="26">
        <v>9.6145989378000003</v>
      </c>
      <c r="Q50" s="26">
        <v>3.9753528126000002</v>
      </c>
      <c r="R50" s="26">
        <v>84.017057569000002</v>
      </c>
      <c r="S50" s="26">
        <v>93.845122013999998</v>
      </c>
      <c r="T50" s="26">
        <v>0.25504104570000002</v>
      </c>
      <c r="U50" s="26">
        <v>70.403483757000004</v>
      </c>
      <c r="V50" s="25">
        <v>52.363737485999998</v>
      </c>
      <c r="W50" s="26">
        <v>12.8</v>
      </c>
      <c r="X50" s="26">
        <v>12.121212120999999</v>
      </c>
      <c r="AA50" s="26">
        <v>15.591397849</v>
      </c>
      <c r="AB50" s="26">
        <v>15.667669521000001</v>
      </c>
      <c r="AC50" s="27">
        <v>20.290439693</v>
      </c>
      <c r="AD50" s="13">
        <v>18.096150163000001</v>
      </c>
      <c r="AE50" s="14">
        <v>25.849454128000001</v>
      </c>
      <c r="AF50" s="25">
        <v>0.47883547209999999</v>
      </c>
      <c r="AG50" s="26">
        <v>1.5361041946</v>
      </c>
      <c r="AH50" s="26">
        <v>0.60524803680000006</v>
      </c>
      <c r="AI50" s="26">
        <v>8.0444359300000004E-2</v>
      </c>
      <c r="AJ50" s="26">
        <v>2.3673625742</v>
      </c>
      <c r="AK50" s="26">
        <v>93.514652365000003</v>
      </c>
      <c r="AL50" s="19">
        <v>50.469258762999999</v>
      </c>
      <c r="AM50"/>
      <c r="AN50"/>
      <c r="AO50"/>
      <c r="AP50"/>
      <c r="AQ50"/>
      <c r="AR50"/>
      <c r="AS50"/>
    </row>
    <row r="51" spans="1:45">
      <c r="A51" s="1" t="s">
        <v>203</v>
      </c>
      <c r="B51" s="1" t="s">
        <v>89</v>
      </c>
      <c r="E51" s="25">
        <v>21</v>
      </c>
      <c r="F51" s="26">
        <v>5.5672467605999998</v>
      </c>
      <c r="G51" s="26">
        <v>38.200000000000003</v>
      </c>
      <c r="H51" s="27">
        <v>11.3</v>
      </c>
      <c r="I51" s="25">
        <v>17</v>
      </c>
      <c r="J51" s="26">
        <v>6.7</v>
      </c>
      <c r="K51" s="26">
        <v>8.1391861821999996</v>
      </c>
      <c r="L51" s="26">
        <v>28.9</v>
      </c>
      <c r="M51" s="26">
        <v>59.875389407999997</v>
      </c>
      <c r="N51" s="26">
        <f>VLOOKUP(Table4[[#This Row],[County]],'% below 185% of pov'!A$1:I$84,9,FALSE)</f>
        <v>34</v>
      </c>
      <c r="O51" s="26">
        <v>8.9138390899999997</v>
      </c>
      <c r="P51" s="26">
        <v>11.769311065</v>
      </c>
      <c r="Q51" s="26">
        <v>4.9490538574</v>
      </c>
      <c r="R51" s="26">
        <v>80.835020596000007</v>
      </c>
      <c r="S51" s="26">
        <v>92.150562313999998</v>
      </c>
      <c r="T51" s="26">
        <v>0.4714863044</v>
      </c>
      <c r="U51" s="26">
        <v>48.938213914999999</v>
      </c>
      <c r="V51" s="25">
        <v>57.669237361</v>
      </c>
      <c r="W51" s="26">
        <v>18.399999999999999</v>
      </c>
      <c r="X51" s="26">
        <v>35.119047619</v>
      </c>
      <c r="Y51" s="26">
        <v>32.846715328000002</v>
      </c>
      <c r="Z51" s="26">
        <v>67.826086957000001</v>
      </c>
      <c r="AA51" s="26">
        <v>55.111111111</v>
      </c>
      <c r="AB51" s="26">
        <v>21.852046170000001</v>
      </c>
      <c r="AC51" s="27">
        <v>23.016924208999999</v>
      </c>
      <c r="AD51" s="13">
        <v>18.012338329999999</v>
      </c>
      <c r="AE51" s="14">
        <v>19.224525137000001</v>
      </c>
      <c r="AF51" s="25">
        <v>6.7454948861000004</v>
      </c>
      <c r="AG51" s="26">
        <v>16.605335787000001</v>
      </c>
      <c r="AH51" s="26">
        <v>0.73597056120000004</v>
      </c>
      <c r="AI51" s="26">
        <v>6.7644353000000004E-2</v>
      </c>
      <c r="AJ51" s="26">
        <v>2.0807402998</v>
      </c>
      <c r="AK51" s="26">
        <v>68.978299691999993</v>
      </c>
      <c r="AL51" s="19">
        <v>44.907733102000002</v>
      </c>
      <c r="AM51"/>
      <c r="AN51"/>
      <c r="AO51"/>
      <c r="AP51"/>
      <c r="AQ51"/>
      <c r="AR51"/>
      <c r="AS51"/>
    </row>
    <row r="52" spans="1:45">
      <c r="A52" s="1" t="s">
        <v>203</v>
      </c>
      <c r="B52" s="1" t="s">
        <v>90</v>
      </c>
      <c r="E52" s="25">
        <v>22.4</v>
      </c>
      <c r="F52" s="26">
        <v>5.9621211862000001</v>
      </c>
      <c r="G52" s="26">
        <v>41.6</v>
      </c>
      <c r="H52" s="27">
        <v>11</v>
      </c>
      <c r="I52" s="25">
        <v>18.7</v>
      </c>
      <c r="J52" s="26">
        <v>7</v>
      </c>
      <c r="K52" s="26">
        <v>1.3248965880000001</v>
      </c>
      <c r="L52" s="26">
        <v>30.3</v>
      </c>
      <c r="M52" s="26">
        <v>56.373278147999997</v>
      </c>
      <c r="N52" s="26">
        <f>VLOOKUP(Table4[[#This Row],[County]],'% below 185% of pov'!A$1:I$84,9,FALSE)</f>
        <v>42</v>
      </c>
      <c r="O52" s="26">
        <v>11.5104255</v>
      </c>
      <c r="P52" s="26">
        <v>11.474452554999999</v>
      </c>
      <c r="Q52" s="26">
        <v>4.5030556448999999</v>
      </c>
      <c r="R52" s="26">
        <v>74.336572222000001</v>
      </c>
      <c r="S52" s="26">
        <v>85.510077244000001</v>
      </c>
      <c r="T52" s="26">
        <v>0.41045805740000002</v>
      </c>
      <c r="U52" s="26">
        <v>70.642824808</v>
      </c>
      <c r="V52" s="25">
        <v>64.368932039000001</v>
      </c>
      <c r="W52" s="26">
        <v>26.7</v>
      </c>
      <c r="AA52" s="26">
        <v>48.017621145</v>
      </c>
      <c r="AB52" s="26">
        <v>32.909322187999997</v>
      </c>
      <c r="AC52" s="27">
        <v>19.275123558000001</v>
      </c>
      <c r="AD52" s="13">
        <v>19.658119658</v>
      </c>
      <c r="AE52" s="14">
        <v>24.844821422999999</v>
      </c>
      <c r="AF52" s="25">
        <v>0.67596113219999998</v>
      </c>
      <c r="AG52" s="26">
        <v>0.86445029409999996</v>
      </c>
      <c r="AH52" s="26">
        <v>0.26973449030000002</v>
      </c>
      <c r="AI52" s="26">
        <v>3.5747944500000003E-2</v>
      </c>
      <c r="AJ52" s="26">
        <v>2.2943680737999999</v>
      </c>
      <c r="AK52" s="26">
        <v>94.478567482000003</v>
      </c>
      <c r="AL52" s="19">
        <v>50.021123785</v>
      </c>
      <c r="AM52"/>
      <c r="AN52"/>
      <c r="AO52"/>
      <c r="AP52"/>
      <c r="AQ52"/>
      <c r="AR52"/>
      <c r="AS52"/>
    </row>
    <row r="53" spans="1:45">
      <c r="A53" s="1" t="s">
        <v>203</v>
      </c>
      <c r="B53" s="1" t="s">
        <v>93</v>
      </c>
      <c r="E53" s="25">
        <v>17.8</v>
      </c>
      <c r="F53" s="26">
        <v>5.4374338468000003</v>
      </c>
      <c r="G53" s="26">
        <v>37</v>
      </c>
      <c r="H53" s="27">
        <v>9.8000000000000007</v>
      </c>
      <c r="I53" s="25">
        <v>14.8</v>
      </c>
      <c r="J53" s="26">
        <v>7.5</v>
      </c>
      <c r="K53" s="26">
        <v>5.0529518266000002</v>
      </c>
      <c r="L53" s="26">
        <v>26.2</v>
      </c>
      <c r="M53" s="26">
        <v>83.797782514000005</v>
      </c>
      <c r="N53" s="26">
        <f>VLOOKUP(Table4[[#This Row],[County]],'% below 185% of pov'!A$1:I$84,9,FALSE)</f>
        <v>31</v>
      </c>
      <c r="O53" s="26">
        <v>8.7443946199999996</v>
      </c>
      <c r="P53" s="26">
        <v>9.0549784646999996</v>
      </c>
      <c r="Q53" s="26">
        <v>3.5803845081999999</v>
      </c>
      <c r="R53" s="26">
        <v>78.890677232000002</v>
      </c>
      <c r="S53" s="26">
        <v>92.531434630999996</v>
      </c>
      <c r="T53" s="26">
        <v>4.6865846500000002E-2</v>
      </c>
      <c r="U53" s="26">
        <v>43.753540694000002</v>
      </c>
      <c r="V53" s="25">
        <v>51.475821645000003</v>
      </c>
      <c r="W53" s="26">
        <v>15.4</v>
      </c>
      <c r="X53" s="26">
        <v>14.347826087</v>
      </c>
      <c r="AA53" s="26">
        <v>4.0201005025000001</v>
      </c>
      <c r="AB53" s="26">
        <v>16.906537193999998</v>
      </c>
      <c r="AC53" s="27">
        <v>24.797958315999999</v>
      </c>
      <c r="AD53" s="13">
        <v>19.341794901</v>
      </c>
      <c r="AE53" s="14">
        <v>25.592496911000001</v>
      </c>
      <c r="AF53" s="25">
        <v>0.3706615748</v>
      </c>
      <c r="AG53" s="26">
        <v>2.8333146131000002</v>
      </c>
      <c r="AH53" s="26">
        <v>0.51106368639999999</v>
      </c>
      <c r="AI53" s="26">
        <v>3.3696506799999998E-2</v>
      </c>
      <c r="AJ53" s="26">
        <v>1.5528473547999999</v>
      </c>
      <c r="AK53" s="26">
        <v>92.266651690000003</v>
      </c>
      <c r="AL53" s="19">
        <v>50.230259463000003</v>
      </c>
      <c r="AM53"/>
      <c r="AN53"/>
      <c r="AO53"/>
      <c r="AP53"/>
      <c r="AQ53"/>
      <c r="AR53"/>
      <c r="AS53"/>
    </row>
    <row r="54" spans="1:45">
      <c r="A54" s="1" t="s">
        <v>203</v>
      </c>
      <c r="B54" s="1" t="s">
        <v>94</v>
      </c>
      <c r="E54" s="25">
        <v>16.2</v>
      </c>
      <c r="F54" s="26">
        <v>5.1979751452</v>
      </c>
      <c r="G54" s="26">
        <v>36.799999999999997</v>
      </c>
      <c r="H54" s="27">
        <v>8.9</v>
      </c>
      <c r="I54" s="25">
        <v>13.6</v>
      </c>
      <c r="J54" s="26">
        <v>7.4</v>
      </c>
      <c r="K54" s="26">
        <v>7.6438031622000002</v>
      </c>
      <c r="L54" s="26">
        <v>24.2</v>
      </c>
      <c r="M54" s="26">
        <v>50.726077652000001</v>
      </c>
      <c r="N54" s="26">
        <f>VLOOKUP(Table4[[#This Row],[County]],'% below 185% of pov'!A$1:I$84,9,FALSE)</f>
        <v>24</v>
      </c>
      <c r="O54" s="26">
        <v>7.0375225300000004</v>
      </c>
      <c r="P54" s="26">
        <v>7.2513234883999997</v>
      </c>
      <c r="Q54" s="26">
        <v>3.7573908068000001</v>
      </c>
      <c r="R54" s="26">
        <v>80.871986772</v>
      </c>
      <c r="S54" s="26">
        <v>94.731482474000003</v>
      </c>
      <c r="T54" s="26">
        <v>0.25737888660000002</v>
      </c>
      <c r="U54" s="26">
        <v>32.765209415999998</v>
      </c>
      <c r="V54" s="25">
        <v>45.691056910999997</v>
      </c>
      <c r="W54" s="26">
        <v>13.4</v>
      </c>
      <c r="AA54" s="26">
        <v>15.625</v>
      </c>
      <c r="AB54" s="26">
        <v>10.871498444</v>
      </c>
      <c r="AC54" s="27">
        <v>22.060291475</v>
      </c>
      <c r="AD54" s="13">
        <v>19.695762982000002</v>
      </c>
      <c r="AE54" s="14">
        <v>23.801369863000001</v>
      </c>
      <c r="AF54" s="25">
        <v>0.52166294999999996</v>
      </c>
      <c r="AG54" s="26">
        <v>1.0273972602999999</v>
      </c>
      <c r="AH54" s="26">
        <v>0.72873526600000005</v>
      </c>
      <c r="AI54" s="26">
        <v>9.5571838199999995E-2</v>
      </c>
      <c r="AJ54" s="26">
        <v>1.7242752469</v>
      </c>
      <c r="AK54" s="26">
        <v>94.731602421000005</v>
      </c>
      <c r="AL54" s="19">
        <v>49.601784008000003</v>
      </c>
      <c r="AM54"/>
      <c r="AN54"/>
      <c r="AO54"/>
      <c r="AP54"/>
      <c r="AQ54"/>
      <c r="AR54"/>
      <c r="AS54"/>
    </row>
    <row r="55" spans="1:45">
      <c r="A55" s="1" t="s">
        <v>203</v>
      </c>
      <c r="B55" s="1" t="s">
        <v>95</v>
      </c>
      <c r="E55" s="25">
        <v>15.9</v>
      </c>
      <c r="F55" s="26">
        <v>4.9121305356000002</v>
      </c>
      <c r="G55" s="26">
        <v>37</v>
      </c>
      <c r="H55" s="27">
        <v>9</v>
      </c>
      <c r="I55" s="25">
        <v>11.8</v>
      </c>
      <c r="J55" s="26">
        <v>7.7</v>
      </c>
      <c r="K55" s="26">
        <v>8.7964750060999997</v>
      </c>
      <c r="L55" s="26">
        <v>24.8</v>
      </c>
      <c r="M55" s="26">
        <v>60.557354838000002</v>
      </c>
      <c r="N55" s="26">
        <f>VLOOKUP(Table4[[#This Row],[County]],'% below 185% of pov'!A$1:I$84,9,FALSE)</f>
        <v>20</v>
      </c>
      <c r="O55" s="26">
        <v>7.67928429</v>
      </c>
      <c r="P55" s="26">
        <v>6.9586922773</v>
      </c>
      <c r="Q55" s="26">
        <v>2.9711770432</v>
      </c>
      <c r="R55" s="26">
        <v>86.271288052000003</v>
      </c>
      <c r="S55" s="26">
        <v>94.576941980000001</v>
      </c>
      <c r="T55" s="26">
        <v>0.79820307909999999</v>
      </c>
      <c r="U55" s="26">
        <v>37.971770339000003</v>
      </c>
      <c r="V55" s="25">
        <v>44.866385373</v>
      </c>
      <c r="W55" s="26">
        <v>10.3</v>
      </c>
      <c r="X55" s="26">
        <v>52.631578947000001</v>
      </c>
      <c r="Y55" s="26">
        <v>10.042735043</v>
      </c>
      <c r="Z55" s="26">
        <v>13.631687243</v>
      </c>
      <c r="AA55" s="26">
        <v>7.8189300411999998</v>
      </c>
      <c r="AB55" s="26">
        <v>11.513119871000001</v>
      </c>
      <c r="AC55" s="27">
        <v>20.154122335</v>
      </c>
      <c r="AD55" s="13">
        <v>20.438864074000001</v>
      </c>
      <c r="AE55" s="14">
        <v>19.516468751000001</v>
      </c>
      <c r="AF55" s="25">
        <v>6.8226386317000003</v>
      </c>
      <c r="AG55" s="26">
        <v>0.56106329669999999</v>
      </c>
      <c r="AH55" s="26">
        <v>2.4684969313999998</v>
      </c>
      <c r="AI55" s="26">
        <v>5.0840687099999997E-2</v>
      </c>
      <c r="AJ55" s="26">
        <v>5.6896176053999996</v>
      </c>
      <c r="AK55" s="26">
        <v>82.197588698999994</v>
      </c>
      <c r="AL55" s="19">
        <v>50.844318553000001</v>
      </c>
      <c r="AM55"/>
      <c r="AN55"/>
      <c r="AO55"/>
      <c r="AP55"/>
      <c r="AQ55"/>
      <c r="AR55"/>
      <c r="AS55"/>
    </row>
    <row r="56" spans="1:45">
      <c r="A56" s="1" t="s">
        <v>203</v>
      </c>
      <c r="B56" s="1" t="s">
        <v>96</v>
      </c>
      <c r="E56" s="25">
        <v>15.4</v>
      </c>
      <c r="F56" s="26">
        <v>5.0658607007000001</v>
      </c>
      <c r="G56" s="26">
        <v>32.6</v>
      </c>
      <c r="H56" s="27">
        <v>8.4</v>
      </c>
      <c r="I56" s="25">
        <v>12.8</v>
      </c>
      <c r="J56" s="26">
        <v>7.7</v>
      </c>
      <c r="K56" s="26">
        <v>6.3182836872000001</v>
      </c>
      <c r="L56" s="26">
        <v>21.4</v>
      </c>
      <c r="M56" s="26">
        <v>68.676209701999994</v>
      </c>
      <c r="N56" s="26">
        <f>VLOOKUP(Table4[[#This Row],[County]],'% below 185% of pov'!A$1:I$84,9,FALSE)</f>
        <v>21</v>
      </c>
      <c r="O56" s="26">
        <v>10.47679888</v>
      </c>
      <c r="P56" s="26">
        <v>9.2138103161</v>
      </c>
      <c r="Q56" s="26">
        <v>4.7662694774999999</v>
      </c>
      <c r="R56" s="26">
        <v>85.081355216000006</v>
      </c>
      <c r="S56" s="26">
        <v>94.826589595000002</v>
      </c>
      <c r="T56" s="26">
        <v>9.5023914400000006E-2</v>
      </c>
      <c r="U56" s="26">
        <v>74.888358719999999</v>
      </c>
      <c r="V56" s="25">
        <v>44.020078568000002</v>
      </c>
      <c r="W56" s="26">
        <v>12.1</v>
      </c>
      <c r="X56" s="26">
        <v>11.290322581</v>
      </c>
      <c r="Z56" s="26">
        <v>3.3898305084999998</v>
      </c>
      <c r="AA56" s="26">
        <v>19.095477386999999</v>
      </c>
      <c r="AB56" s="26">
        <v>9.6792241700999995</v>
      </c>
      <c r="AC56" s="27">
        <v>20.113136392000001</v>
      </c>
      <c r="AD56" s="13">
        <v>18.541179292999999</v>
      </c>
      <c r="AE56" s="14">
        <v>24.005758502999999</v>
      </c>
      <c r="AF56" s="25">
        <v>0.68682142639999999</v>
      </c>
      <c r="AG56" s="26">
        <v>3.8749925019</v>
      </c>
      <c r="AH56" s="26">
        <v>0.64183312339999998</v>
      </c>
      <c r="AI56" s="26">
        <v>0.1289664687</v>
      </c>
      <c r="AJ56" s="26">
        <v>2.0574650591000001</v>
      </c>
      <c r="AK56" s="26">
        <v>90.831383840000001</v>
      </c>
      <c r="AL56" s="19">
        <v>50.527862755999998</v>
      </c>
      <c r="AM56"/>
      <c r="AN56"/>
      <c r="AO56"/>
      <c r="AP56"/>
      <c r="AQ56"/>
      <c r="AR56"/>
      <c r="AS56"/>
    </row>
    <row r="57" spans="1:45">
      <c r="A57" s="1" t="s">
        <v>203</v>
      </c>
      <c r="B57" s="1" t="s">
        <v>98</v>
      </c>
      <c r="E57" s="25">
        <v>21.1</v>
      </c>
      <c r="F57" s="26">
        <v>5.7838279179000001</v>
      </c>
      <c r="G57" s="26">
        <v>39.200000000000003</v>
      </c>
      <c r="H57" s="27">
        <v>10.7</v>
      </c>
      <c r="I57" s="25">
        <v>16.2</v>
      </c>
      <c r="J57" s="26">
        <v>7.1</v>
      </c>
      <c r="K57" s="26">
        <v>5.5768815651999999</v>
      </c>
      <c r="L57" s="26">
        <v>29</v>
      </c>
      <c r="M57" s="26">
        <v>27.903627587999999</v>
      </c>
      <c r="N57" s="26">
        <f>VLOOKUP(Table4[[#This Row],[County]],'% below 185% of pov'!A$1:I$84,9,FALSE)</f>
        <v>37</v>
      </c>
      <c r="O57" s="26">
        <v>9.73066019</v>
      </c>
      <c r="P57" s="26">
        <v>10.826210826000001</v>
      </c>
      <c r="Q57" s="26">
        <v>5.3512396694</v>
      </c>
      <c r="R57" s="26">
        <v>77.068240766000002</v>
      </c>
      <c r="S57" s="26">
        <v>87.714935718000007</v>
      </c>
      <c r="T57" s="26">
        <v>0.72254938810000002</v>
      </c>
      <c r="U57" s="26">
        <v>88.580102756000002</v>
      </c>
      <c r="V57" s="25">
        <v>59.877955759000002</v>
      </c>
      <c r="W57" s="26">
        <v>28.2</v>
      </c>
      <c r="Y57" s="26">
        <v>68.831168830999999</v>
      </c>
      <c r="AA57" s="26">
        <v>38.356164384000003</v>
      </c>
      <c r="AB57" s="26">
        <v>17.834544176000001</v>
      </c>
      <c r="AC57" s="27">
        <v>21.354166667000001</v>
      </c>
      <c r="AD57" s="13">
        <v>18.675267464000001</v>
      </c>
      <c r="AE57" s="14">
        <v>27.592039018000001</v>
      </c>
      <c r="AF57" s="25">
        <v>0.53886091879999998</v>
      </c>
      <c r="AG57" s="26">
        <v>0.65685966019999997</v>
      </c>
      <c r="AH57" s="26">
        <v>0.44052863440000001</v>
      </c>
      <c r="AI57" s="26">
        <v>3.1466331E-2</v>
      </c>
      <c r="AJ57" s="26">
        <v>1.9863121459999999</v>
      </c>
      <c r="AK57" s="26">
        <v>95.268250472000005</v>
      </c>
      <c r="AL57" s="19">
        <v>49.622404027999998</v>
      </c>
      <c r="AM57"/>
      <c r="AN57"/>
      <c r="AO57"/>
      <c r="AP57"/>
      <c r="AQ57"/>
      <c r="AR57"/>
      <c r="AS57"/>
    </row>
    <row r="58" spans="1:45">
      <c r="A58" s="1" t="s">
        <v>203</v>
      </c>
      <c r="B58" s="1" t="s">
        <v>99</v>
      </c>
      <c r="E58" s="25">
        <v>19.5</v>
      </c>
      <c r="F58" s="26">
        <v>5.5400853941000001</v>
      </c>
      <c r="G58" s="26">
        <v>38.700000000000003</v>
      </c>
      <c r="H58" s="27">
        <v>10.199999999999999</v>
      </c>
      <c r="I58" s="25">
        <v>15.1</v>
      </c>
      <c r="J58" s="26">
        <v>7.4</v>
      </c>
      <c r="K58" s="26">
        <v>4.8630427178</v>
      </c>
      <c r="L58" s="26">
        <v>27</v>
      </c>
      <c r="M58" s="26">
        <v>77.256955012999995</v>
      </c>
      <c r="N58" s="26">
        <f>VLOOKUP(Table4[[#This Row],[County]],'% below 185% of pov'!A$1:I$84,9,FALSE)</f>
        <v>36</v>
      </c>
      <c r="O58" s="26">
        <v>7.6896787399999997</v>
      </c>
      <c r="P58" s="26">
        <v>9.8493935759000006</v>
      </c>
      <c r="Q58" s="26">
        <v>4.3460091934999996</v>
      </c>
      <c r="R58" s="26">
        <v>74.622969838000003</v>
      </c>
      <c r="S58" s="26">
        <v>94.169533385999998</v>
      </c>
      <c r="T58" s="26">
        <v>0.25436303259999998</v>
      </c>
      <c r="U58" s="26">
        <v>68.168259573</v>
      </c>
      <c r="V58" s="25">
        <v>55.041217502000002</v>
      </c>
      <c r="W58" s="26">
        <v>22.5</v>
      </c>
      <c r="X58" s="26">
        <v>35.465116279</v>
      </c>
      <c r="AA58" s="26">
        <v>32.5</v>
      </c>
      <c r="AB58" s="26">
        <v>19.382162431000001</v>
      </c>
      <c r="AC58" s="27">
        <v>28.478543562999999</v>
      </c>
      <c r="AD58" s="13">
        <v>16.630544719</v>
      </c>
      <c r="AE58" s="14">
        <v>29.15041179</v>
      </c>
      <c r="AF58" s="25">
        <v>0.6068487213</v>
      </c>
      <c r="AG58" s="26">
        <v>3.4315850311</v>
      </c>
      <c r="AH58" s="26">
        <v>0.41179020370000002</v>
      </c>
      <c r="AI58" s="26">
        <v>6.5019505899999996E-2</v>
      </c>
      <c r="AJ58" s="26">
        <v>2.0011559022999998</v>
      </c>
      <c r="AK58" s="26">
        <v>91.966478832999996</v>
      </c>
      <c r="AL58" s="19">
        <v>49.400375668000002</v>
      </c>
      <c r="AM58"/>
      <c r="AN58"/>
      <c r="AO58"/>
      <c r="AP58"/>
      <c r="AQ58"/>
      <c r="AR58"/>
      <c r="AS58"/>
    </row>
    <row r="59" spans="1:45">
      <c r="A59" s="1" t="s">
        <v>203</v>
      </c>
      <c r="B59" s="1" t="s">
        <v>100</v>
      </c>
      <c r="E59" s="25">
        <v>14.5</v>
      </c>
      <c r="F59" s="26">
        <v>4.9003811201999996</v>
      </c>
      <c r="G59" s="26">
        <v>32</v>
      </c>
      <c r="H59" s="27">
        <v>8.4</v>
      </c>
      <c r="I59" s="25">
        <v>11.2</v>
      </c>
      <c r="J59" s="26">
        <v>8.1</v>
      </c>
      <c r="K59" s="26">
        <v>5.3598353476999998</v>
      </c>
      <c r="L59" s="26">
        <v>21.4</v>
      </c>
      <c r="M59" s="26">
        <v>70.088290069999999</v>
      </c>
      <c r="N59" s="26">
        <f>VLOOKUP(Table4[[#This Row],[County]],'% below 185% of pov'!A$1:I$84,9,FALSE)</f>
        <v>22</v>
      </c>
      <c r="O59" s="26">
        <v>8.3819986100000001</v>
      </c>
      <c r="P59" s="26">
        <v>8.3647901963999995</v>
      </c>
      <c r="Q59" s="26">
        <v>3.7215072104</v>
      </c>
      <c r="R59" s="26">
        <v>87.345475632000003</v>
      </c>
      <c r="S59" s="26">
        <v>95.355501164000003</v>
      </c>
      <c r="T59" s="26">
        <v>0.35530229070000002</v>
      </c>
      <c r="U59" s="26">
        <v>48.023819924999998</v>
      </c>
      <c r="V59" s="25">
        <v>36.824662813000003</v>
      </c>
      <c r="W59" s="26">
        <v>10</v>
      </c>
      <c r="Y59" s="26">
        <v>12.621359223000001</v>
      </c>
      <c r="Z59" s="26">
        <v>25.257731959000001</v>
      </c>
      <c r="AA59" s="26">
        <v>3.0805687204000001</v>
      </c>
      <c r="AB59" s="26">
        <v>15.195744943999999</v>
      </c>
      <c r="AC59" s="27">
        <v>18.659953939000001</v>
      </c>
      <c r="AD59" s="13">
        <v>19.810453885000001</v>
      </c>
      <c r="AE59" s="14">
        <v>21.282801949</v>
      </c>
      <c r="AF59" s="25">
        <v>0.77891272759999997</v>
      </c>
      <c r="AG59" s="26">
        <v>1.2821608685000001</v>
      </c>
      <c r="AH59" s="26">
        <v>0.7928028037</v>
      </c>
      <c r="AI59" s="26">
        <v>8.8682793400000001E-2</v>
      </c>
      <c r="AJ59" s="26">
        <v>3.0889392255999999</v>
      </c>
      <c r="AK59" s="26">
        <v>92.520728266999996</v>
      </c>
      <c r="AL59" s="19">
        <v>50.942388237999999</v>
      </c>
      <c r="AM59"/>
      <c r="AN59"/>
      <c r="AO59"/>
      <c r="AP59"/>
      <c r="AQ59"/>
      <c r="AR59"/>
      <c r="AS59"/>
    </row>
    <row r="60" spans="1:45">
      <c r="A60" s="1" t="s">
        <v>203</v>
      </c>
      <c r="B60" s="1" t="s">
        <v>101</v>
      </c>
      <c r="E60" s="25">
        <v>20.2</v>
      </c>
      <c r="F60" s="26">
        <v>5.3492855879999999</v>
      </c>
      <c r="G60" s="26">
        <v>40.6</v>
      </c>
      <c r="H60" s="27">
        <v>10.7</v>
      </c>
      <c r="I60" s="25">
        <v>14.4</v>
      </c>
      <c r="J60" s="26">
        <v>6.4</v>
      </c>
      <c r="K60" s="26">
        <v>16.548500359999998</v>
      </c>
      <c r="L60" s="26">
        <v>27.9</v>
      </c>
      <c r="M60" s="26">
        <v>63.019116678000003</v>
      </c>
      <c r="N60" s="26">
        <f>VLOOKUP(Table4[[#This Row],[County]],'% below 185% of pov'!A$1:I$84,9,FALSE)</f>
        <v>32</v>
      </c>
      <c r="O60" s="26">
        <v>7.9767947799999996</v>
      </c>
      <c r="P60" s="26">
        <v>7.7992949243999998</v>
      </c>
      <c r="Q60" s="26">
        <v>3.5317362312</v>
      </c>
      <c r="R60" s="26">
        <v>78.845133916999998</v>
      </c>
      <c r="S60" s="26">
        <v>92.058375545000004</v>
      </c>
      <c r="T60" s="26">
        <v>0.2517597493</v>
      </c>
      <c r="U60" s="26">
        <v>60.156323571000001</v>
      </c>
      <c r="V60" s="25">
        <v>58.394033991999997</v>
      </c>
      <c r="W60" s="26">
        <v>15.7</v>
      </c>
      <c r="Z60" s="26">
        <v>44.366197182999997</v>
      </c>
      <c r="AA60" s="26">
        <v>41.094420601000003</v>
      </c>
      <c r="AB60" s="26">
        <v>17.360676267999999</v>
      </c>
      <c r="AC60" s="27">
        <v>25.147668718999999</v>
      </c>
      <c r="AD60" s="13">
        <v>19.370454037999998</v>
      </c>
      <c r="AE60" s="14">
        <v>18.109376164</v>
      </c>
      <c r="AF60" s="25">
        <v>5.9081994886000002</v>
      </c>
      <c r="AG60" s="26">
        <v>0.7645905221</v>
      </c>
      <c r="AH60" s="26">
        <v>0.50393466229999995</v>
      </c>
      <c r="AI60" s="26">
        <v>5.9578482199999998E-2</v>
      </c>
      <c r="AJ60" s="26">
        <v>6.5511506093999996</v>
      </c>
      <c r="AK60" s="26">
        <v>85.403271852000003</v>
      </c>
      <c r="AL60" s="19">
        <v>46.404190352999997</v>
      </c>
      <c r="AM60"/>
      <c r="AN60"/>
      <c r="AO60"/>
      <c r="AP60"/>
      <c r="AQ60"/>
      <c r="AR60"/>
      <c r="AS60"/>
    </row>
    <row r="61" spans="1:45">
      <c r="A61" s="1" t="s">
        <v>203</v>
      </c>
      <c r="B61" s="1" t="s">
        <v>103</v>
      </c>
      <c r="E61" s="25">
        <v>18.2</v>
      </c>
      <c r="F61" s="26">
        <v>5.3471989287000001</v>
      </c>
      <c r="G61" s="26">
        <v>36.1</v>
      </c>
      <c r="H61" s="27">
        <v>10</v>
      </c>
      <c r="I61" s="25">
        <v>15</v>
      </c>
      <c r="J61" s="26">
        <v>7.4</v>
      </c>
      <c r="K61" s="26">
        <v>5.0958562477999996</v>
      </c>
      <c r="L61" s="26">
        <v>26.2</v>
      </c>
      <c r="M61" s="26">
        <v>70.787375777999998</v>
      </c>
      <c r="N61" s="26">
        <f>VLOOKUP(Table4[[#This Row],[County]],'% below 185% of pov'!A$1:I$84,9,FALSE)</f>
        <v>36</v>
      </c>
      <c r="O61" s="26">
        <v>7.2499216100000003</v>
      </c>
      <c r="P61" s="26">
        <v>10.218495935</v>
      </c>
      <c r="Q61" s="26">
        <v>3.4607645874999999</v>
      </c>
      <c r="R61" s="26">
        <v>81.905106845000006</v>
      </c>
      <c r="S61" s="26">
        <v>92.830081454999998</v>
      </c>
      <c r="T61" s="26">
        <v>0.98698704579999996</v>
      </c>
      <c r="U61" s="26">
        <v>37.815332531999999</v>
      </c>
      <c r="V61" s="25">
        <v>45.708356913999999</v>
      </c>
      <c r="W61" s="26">
        <v>13.6</v>
      </c>
      <c r="Z61" s="26">
        <v>69.444444443999998</v>
      </c>
      <c r="AA61" s="26">
        <v>6</v>
      </c>
      <c r="AB61" s="26">
        <v>12.888151945000001</v>
      </c>
      <c r="AC61" s="27">
        <v>13.867295947000001</v>
      </c>
      <c r="AD61" s="13">
        <v>20.332517224</v>
      </c>
      <c r="AE61" s="14">
        <v>18.538973979000001</v>
      </c>
      <c r="AF61" s="25">
        <v>0.95370950290000001</v>
      </c>
      <c r="AG61" s="26">
        <v>0.78574275469999999</v>
      </c>
      <c r="AH61" s="26">
        <v>2.6789272902999999</v>
      </c>
      <c r="AI61" s="26">
        <v>4.2703410599999998E-2</v>
      </c>
      <c r="AJ61" s="26">
        <v>1.7906963503</v>
      </c>
      <c r="AK61" s="26">
        <v>92.415874281000001</v>
      </c>
      <c r="AL61" s="19">
        <v>46.096908272999997</v>
      </c>
      <c r="AM61"/>
      <c r="AN61"/>
      <c r="AO61"/>
      <c r="AP61"/>
      <c r="AQ61"/>
      <c r="AR61"/>
      <c r="AS61"/>
    </row>
    <row r="62" spans="1:45">
      <c r="A62" s="1" t="s">
        <v>203</v>
      </c>
      <c r="B62" s="1" t="s">
        <v>104</v>
      </c>
      <c r="E62" s="25">
        <v>18.7</v>
      </c>
      <c r="F62" s="26">
        <v>5.4896295844000003</v>
      </c>
      <c r="G62" s="26">
        <v>38.4</v>
      </c>
      <c r="H62" s="27">
        <v>9.6</v>
      </c>
      <c r="I62" s="25">
        <v>13.5</v>
      </c>
      <c r="J62" s="26">
        <v>7.4</v>
      </c>
      <c r="K62" s="26">
        <v>8.0164439555999998</v>
      </c>
      <c r="L62" s="26">
        <v>27.3</v>
      </c>
      <c r="M62" s="26">
        <v>44.256899570999998</v>
      </c>
      <c r="N62" s="26">
        <f>VLOOKUP(Table4[[#This Row],[County]],'% below 185% of pov'!A$1:I$84,9,FALSE)</f>
        <v>31</v>
      </c>
      <c r="O62" s="26">
        <v>8.5058505899999997</v>
      </c>
      <c r="P62" s="26">
        <v>9.6324311547000008</v>
      </c>
      <c r="Q62" s="26">
        <v>4.4477028348000003</v>
      </c>
      <c r="R62" s="26">
        <v>75.079091171000002</v>
      </c>
      <c r="S62" s="26">
        <v>90.297924085999995</v>
      </c>
      <c r="T62" s="26">
        <v>0.31089483639999999</v>
      </c>
      <c r="U62" s="26">
        <v>89.461924029000002</v>
      </c>
      <c r="V62" s="25">
        <v>51.179193300000001</v>
      </c>
      <c r="W62" s="26">
        <v>13.5</v>
      </c>
      <c r="AA62" s="26">
        <v>38.698630137000002</v>
      </c>
      <c r="AB62" s="26">
        <v>17.414688427000002</v>
      </c>
      <c r="AC62" s="27">
        <v>18.317662860999999</v>
      </c>
      <c r="AD62" s="13">
        <v>18.950836786</v>
      </c>
      <c r="AE62" s="14">
        <v>26.741265128999999</v>
      </c>
      <c r="AF62" s="25">
        <v>0.61657912770000001</v>
      </c>
      <c r="AG62" s="26">
        <v>0.4110527518</v>
      </c>
      <c r="AH62" s="26">
        <v>0.65246468530000001</v>
      </c>
      <c r="AI62" s="26">
        <v>1.3049293700000001E-2</v>
      </c>
      <c r="AJ62" s="26">
        <v>2.6718428864999999</v>
      </c>
      <c r="AK62" s="26">
        <v>94.839004338999999</v>
      </c>
      <c r="AL62" s="19">
        <v>50.269141683000001</v>
      </c>
      <c r="AM62"/>
      <c r="AN62"/>
      <c r="AO62"/>
      <c r="AP62"/>
      <c r="AQ62"/>
      <c r="AR62"/>
      <c r="AS62"/>
    </row>
    <row r="63" spans="1:45">
      <c r="A63" s="1" t="s">
        <v>203</v>
      </c>
      <c r="B63" s="1" t="s">
        <v>106</v>
      </c>
      <c r="E63" s="25">
        <v>18.8</v>
      </c>
      <c r="F63" s="26">
        <v>5.2538445040999999</v>
      </c>
      <c r="G63" s="26">
        <v>38.5</v>
      </c>
      <c r="H63" s="27">
        <v>9.9</v>
      </c>
      <c r="I63" s="25">
        <v>11.4</v>
      </c>
      <c r="J63" s="26">
        <v>7.9</v>
      </c>
      <c r="K63" s="26">
        <v>6.8601173722000004</v>
      </c>
      <c r="L63" s="26">
        <v>27.4</v>
      </c>
      <c r="M63" s="26">
        <v>59.76371176</v>
      </c>
      <c r="N63" s="26">
        <f>VLOOKUP(Table4[[#This Row],[County]],'% below 185% of pov'!A$1:I$84,9,FALSE)</f>
        <v>23</v>
      </c>
      <c r="O63" s="26">
        <v>7.93713421</v>
      </c>
      <c r="P63" s="26">
        <v>8.5728693897999992</v>
      </c>
      <c r="Q63" s="26">
        <v>3.0063399005</v>
      </c>
      <c r="R63" s="26">
        <v>83.390403536999997</v>
      </c>
      <c r="S63" s="26">
        <v>91.374515614000003</v>
      </c>
      <c r="T63" s="26">
        <v>0.54535868450000002</v>
      </c>
      <c r="U63" s="26">
        <v>60.538299037999998</v>
      </c>
      <c r="V63" s="25">
        <v>50.975836430999998</v>
      </c>
      <c r="W63" s="26">
        <v>11.4</v>
      </c>
      <c r="Z63" s="26">
        <v>12.834224599000001</v>
      </c>
      <c r="AA63" s="26">
        <v>29.469026548999999</v>
      </c>
      <c r="AB63" s="26">
        <v>11.952158598</v>
      </c>
      <c r="AC63" s="27">
        <v>20.534095662999999</v>
      </c>
      <c r="AD63" s="13">
        <v>21.950955028999999</v>
      </c>
      <c r="AE63" s="14">
        <v>15.536071135</v>
      </c>
      <c r="AF63" s="25">
        <v>4.4769414279999999</v>
      </c>
      <c r="AG63" s="26">
        <v>0.68780691829999996</v>
      </c>
      <c r="AH63" s="26">
        <v>0.48952023919999998</v>
      </c>
      <c r="AI63" s="26">
        <v>3.2531408300000002E-2</v>
      </c>
      <c r="AJ63" s="26">
        <v>5.0779979242</v>
      </c>
      <c r="AK63" s="26">
        <v>87.929298406000001</v>
      </c>
      <c r="AL63" s="19">
        <v>46.37119886</v>
      </c>
      <c r="AM63"/>
      <c r="AN63"/>
      <c r="AO63"/>
      <c r="AP63"/>
      <c r="AQ63"/>
      <c r="AR63"/>
      <c r="AS63"/>
    </row>
    <row r="64" spans="1:45">
      <c r="A64" s="1" t="s">
        <v>203</v>
      </c>
      <c r="B64" s="1" t="s">
        <v>107</v>
      </c>
      <c r="E64" s="25">
        <v>20</v>
      </c>
      <c r="F64" s="26">
        <v>5.6267127611000003</v>
      </c>
      <c r="G64" s="26">
        <v>37.5</v>
      </c>
      <c r="H64" s="27">
        <v>10.199999999999999</v>
      </c>
      <c r="I64" s="25">
        <v>16.399999999999999</v>
      </c>
      <c r="J64" s="26">
        <v>7.1</v>
      </c>
      <c r="K64" s="26">
        <v>5.2867243905999999</v>
      </c>
      <c r="L64" s="26">
        <v>28.8</v>
      </c>
      <c r="M64" s="26">
        <v>83.675203769999996</v>
      </c>
      <c r="N64" s="26">
        <f>VLOOKUP(Table4[[#This Row],[County]],'% below 185% of pov'!A$1:I$84,9,FALSE)</f>
        <v>38</v>
      </c>
      <c r="O64" s="26">
        <v>10.470843179999999</v>
      </c>
      <c r="P64" s="26">
        <v>10.452724662</v>
      </c>
      <c r="Q64" s="26">
        <v>4.1500586166</v>
      </c>
      <c r="R64" s="26">
        <v>79.213387699999998</v>
      </c>
      <c r="S64" s="26">
        <v>88.671257331999996</v>
      </c>
      <c r="T64" s="26">
        <v>0.47053924629999999</v>
      </c>
      <c r="U64" s="26">
        <v>58.906014601999999</v>
      </c>
      <c r="V64" s="25">
        <v>68.583218707</v>
      </c>
      <c r="W64" s="26">
        <v>24.2</v>
      </c>
      <c r="AA64" s="26">
        <v>3.7837837838000001</v>
      </c>
      <c r="AB64" s="26">
        <v>22.191780821999998</v>
      </c>
      <c r="AC64" s="27">
        <v>17.541302235</v>
      </c>
      <c r="AD64" s="13">
        <v>16.702466188999999</v>
      </c>
      <c r="AE64" s="14">
        <v>30.763723150000001</v>
      </c>
      <c r="AF64" s="25">
        <v>0.84327764520000004</v>
      </c>
      <c r="AG64" s="26">
        <v>0.89498806679999998</v>
      </c>
      <c r="AH64" s="26">
        <v>0.79952267300000002</v>
      </c>
      <c r="AI64" s="26">
        <v>5.5688146399999999E-2</v>
      </c>
      <c r="AJ64" s="26">
        <v>2.5855210819000001</v>
      </c>
      <c r="AK64" s="26">
        <v>93.194112966999995</v>
      </c>
      <c r="AL64" s="19">
        <v>50.115354017999998</v>
      </c>
      <c r="AM64"/>
      <c r="AN64"/>
      <c r="AO64"/>
      <c r="AP64"/>
      <c r="AQ64"/>
      <c r="AR64"/>
      <c r="AS64"/>
    </row>
    <row r="65" spans="1:45">
      <c r="A65" s="1" t="s">
        <v>203</v>
      </c>
      <c r="B65" s="1" t="s">
        <v>108</v>
      </c>
      <c r="E65" s="25">
        <v>19.3</v>
      </c>
      <c r="F65" s="26">
        <v>5.5662107140000003</v>
      </c>
      <c r="G65" s="26">
        <v>36.200000000000003</v>
      </c>
      <c r="H65" s="27">
        <v>9.9</v>
      </c>
      <c r="I65" s="25">
        <v>14.4</v>
      </c>
      <c r="J65" s="26">
        <v>7.5</v>
      </c>
      <c r="K65" s="26">
        <v>5.7884618149999998</v>
      </c>
      <c r="L65" s="26">
        <v>27.8</v>
      </c>
      <c r="M65" s="26">
        <v>73.648134044000003</v>
      </c>
      <c r="N65" s="26">
        <f>VLOOKUP(Table4[[#This Row],[County]],'% below 185% of pov'!A$1:I$84,9,FALSE)</f>
        <v>33</v>
      </c>
      <c r="O65" s="26">
        <v>8.1043129399999998</v>
      </c>
      <c r="P65" s="26">
        <v>9.6514275704999992</v>
      </c>
      <c r="Q65" s="26">
        <v>4.4642857142999999</v>
      </c>
      <c r="R65" s="26">
        <v>71.805825243000001</v>
      </c>
      <c r="S65" s="26">
        <v>92.086664349000003</v>
      </c>
      <c r="T65" s="26">
        <v>7.5195037100000001E-2</v>
      </c>
      <c r="U65" s="26">
        <v>72.852669882000001</v>
      </c>
      <c r="V65" s="25">
        <v>59.564891222999997</v>
      </c>
      <c r="W65" s="26">
        <v>22.8</v>
      </c>
      <c r="X65" s="26">
        <v>16.279069766999999</v>
      </c>
      <c r="AB65" s="26">
        <v>21.987179486999999</v>
      </c>
      <c r="AC65" s="27">
        <v>32.195927353000002</v>
      </c>
      <c r="AD65" s="13">
        <v>16.998011928</v>
      </c>
      <c r="AE65" s="14">
        <v>31.294053859000002</v>
      </c>
      <c r="AF65" s="25">
        <v>0.45183444789999999</v>
      </c>
      <c r="AG65" s="26">
        <v>1.6266040123000001</v>
      </c>
      <c r="AH65" s="26">
        <v>0.45183444789999999</v>
      </c>
      <c r="AI65" s="26">
        <v>1.80733779E-2</v>
      </c>
      <c r="AJ65" s="26">
        <v>2.3585758177999998</v>
      </c>
      <c r="AK65" s="26">
        <v>93.773721308999995</v>
      </c>
      <c r="AL65" s="19">
        <v>50.469907825999996</v>
      </c>
      <c r="AM65"/>
      <c r="AN65"/>
      <c r="AO65"/>
      <c r="AP65"/>
      <c r="AQ65"/>
      <c r="AR65"/>
      <c r="AS65"/>
    </row>
    <row r="66" spans="1:45">
      <c r="A66" s="1" t="s">
        <v>203</v>
      </c>
      <c r="B66" s="1" t="s">
        <v>109</v>
      </c>
      <c r="E66" s="25">
        <v>20.3</v>
      </c>
      <c r="F66" s="26">
        <v>5.6316929661000001</v>
      </c>
      <c r="G66" s="26">
        <v>40.700000000000003</v>
      </c>
      <c r="H66" s="27">
        <v>11.1</v>
      </c>
      <c r="I66" s="25">
        <v>15.2</v>
      </c>
      <c r="J66" s="26">
        <v>7.4</v>
      </c>
      <c r="K66" s="26">
        <v>4.9667836779999996</v>
      </c>
      <c r="L66" s="26">
        <v>28.5</v>
      </c>
      <c r="M66" s="26">
        <v>67.909715406999993</v>
      </c>
      <c r="N66" s="26">
        <f>VLOOKUP(Table4[[#This Row],[County]],'% below 185% of pov'!A$1:I$84,9,FALSE)</f>
        <v>41</v>
      </c>
      <c r="O66" s="26">
        <v>8.3569832700000006</v>
      </c>
      <c r="P66" s="26">
        <v>10.640142355</v>
      </c>
      <c r="Q66" s="26">
        <v>4.6205144489999999</v>
      </c>
      <c r="R66" s="26">
        <v>79.308274288000007</v>
      </c>
      <c r="S66" s="26">
        <v>92.464124011999999</v>
      </c>
      <c r="T66" s="26">
        <v>0.45149081369999999</v>
      </c>
      <c r="U66" s="26">
        <v>46.588727226000003</v>
      </c>
      <c r="V66" s="25">
        <v>47.006294832000002</v>
      </c>
      <c r="W66" s="26">
        <v>17</v>
      </c>
      <c r="X66" s="26">
        <v>30.612244898</v>
      </c>
      <c r="Z66" s="26">
        <v>4.4943820225</v>
      </c>
      <c r="AA66" s="26">
        <v>18.374558304000001</v>
      </c>
      <c r="AB66" s="26">
        <v>19.941317105</v>
      </c>
      <c r="AC66" s="27">
        <v>25.7976299</v>
      </c>
      <c r="AD66" s="13">
        <v>17.527048803</v>
      </c>
      <c r="AE66" s="14">
        <v>13.768991713</v>
      </c>
      <c r="AF66" s="25">
        <v>2.5480547882</v>
      </c>
      <c r="AG66" s="26">
        <v>4.0328614180000004</v>
      </c>
      <c r="AH66" s="26">
        <v>1.7164479742000001</v>
      </c>
      <c r="AI66" s="26">
        <v>4.7479281800000002E-2</v>
      </c>
      <c r="AJ66" s="26">
        <v>4.2860842541000004</v>
      </c>
      <c r="AK66" s="26">
        <v>85.244014733</v>
      </c>
      <c r="AL66" s="19">
        <v>51.310715930000001</v>
      </c>
      <c r="AM66"/>
      <c r="AN66"/>
      <c r="AO66"/>
      <c r="AP66"/>
      <c r="AQ66"/>
      <c r="AR66"/>
      <c r="AS66"/>
    </row>
    <row r="67" spans="1:45">
      <c r="A67" s="1" t="s">
        <v>203</v>
      </c>
      <c r="B67" s="1" t="s">
        <v>114</v>
      </c>
      <c r="E67" s="25">
        <v>15.3</v>
      </c>
      <c r="F67" s="26">
        <v>5.0483407311999997</v>
      </c>
      <c r="G67" s="26">
        <v>34.6</v>
      </c>
      <c r="H67" s="27">
        <v>8.6</v>
      </c>
      <c r="I67" s="25">
        <v>12.3</v>
      </c>
      <c r="J67" s="26">
        <v>7.7</v>
      </c>
      <c r="K67" s="26">
        <v>7.2424227436999997</v>
      </c>
      <c r="L67" s="26">
        <v>23.1</v>
      </c>
      <c r="M67" s="26">
        <v>4.0816326530999998</v>
      </c>
      <c r="N67" s="26">
        <f>VLOOKUP(Table4[[#This Row],[County]],'% below 185% of pov'!A$1:I$84,9,FALSE)</f>
        <v>24</v>
      </c>
      <c r="O67" s="26">
        <v>8.9366515799999995</v>
      </c>
      <c r="P67" s="26">
        <v>6.25</v>
      </c>
      <c r="Q67" s="26">
        <v>5.0314465409000002</v>
      </c>
      <c r="R67" s="26">
        <v>76.367006486999998</v>
      </c>
      <c r="S67" s="26">
        <v>97.076023391999996</v>
      </c>
      <c r="T67" s="26">
        <v>0.19753086419999999</v>
      </c>
      <c r="U67" s="26">
        <v>100</v>
      </c>
      <c r="V67" s="25">
        <v>78.082191781000006</v>
      </c>
      <c r="W67" s="26">
        <v>17.2</v>
      </c>
      <c r="AC67" s="27">
        <v>31.045751633999998</v>
      </c>
      <c r="AD67" s="13">
        <v>15.195847098</v>
      </c>
      <c r="AE67" s="14">
        <v>37.187352525000001</v>
      </c>
      <c r="AF67" s="25">
        <v>0.51911278910000003</v>
      </c>
      <c r="AG67" s="26">
        <v>0.37753657390000001</v>
      </c>
      <c r="AH67" s="26">
        <v>9.4384143500000003E-2</v>
      </c>
      <c r="AI67" s="26">
        <v>0</v>
      </c>
      <c r="AJ67" s="26">
        <v>1.5101462954</v>
      </c>
      <c r="AK67" s="26">
        <v>96.224634261000006</v>
      </c>
      <c r="AL67" s="19">
        <v>49.362907032000003</v>
      </c>
      <c r="AM67"/>
      <c r="AN67"/>
      <c r="AO67"/>
      <c r="AP67"/>
      <c r="AQ67"/>
      <c r="AR67"/>
      <c r="AS67"/>
    </row>
    <row r="68" spans="1:45">
      <c r="A68" s="1" t="s">
        <v>203</v>
      </c>
      <c r="B68" s="1" t="s">
        <v>116</v>
      </c>
      <c r="E68" s="25">
        <v>18.100000000000001</v>
      </c>
      <c r="F68" s="26">
        <v>5.2454849727999999</v>
      </c>
      <c r="G68" s="26">
        <v>38.299999999999997</v>
      </c>
      <c r="H68" s="27">
        <v>9.1999999999999993</v>
      </c>
      <c r="I68" s="25">
        <v>11.9</v>
      </c>
      <c r="J68" s="26">
        <v>8.3000000000000007</v>
      </c>
      <c r="K68" s="26">
        <v>2.0691750754</v>
      </c>
      <c r="L68" s="26">
        <v>26.8</v>
      </c>
      <c r="M68" s="26">
        <v>50.771634642999999</v>
      </c>
      <c r="N68" s="26">
        <f>VLOOKUP(Table4[[#This Row],[County]],'% below 185% of pov'!A$1:I$84,9,FALSE)</f>
        <v>22</v>
      </c>
      <c r="O68" s="26">
        <v>12.494394339999999</v>
      </c>
      <c r="P68" s="26">
        <v>8.9403027706000007</v>
      </c>
      <c r="Q68" s="26">
        <v>4.0223342548999996</v>
      </c>
      <c r="R68" s="26">
        <v>83.957580565000001</v>
      </c>
      <c r="S68" s="26">
        <v>91.239503498000005</v>
      </c>
      <c r="T68" s="26">
        <v>0.71463569120000003</v>
      </c>
      <c r="U68" s="26">
        <v>77.348022509000003</v>
      </c>
      <c r="V68" s="25">
        <v>46.480511925999998</v>
      </c>
      <c r="W68" s="26">
        <v>11.4</v>
      </c>
      <c r="AA68" s="26">
        <v>27.075542258999999</v>
      </c>
      <c r="AB68" s="26">
        <v>11.264720942</v>
      </c>
      <c r="AC68" s="27">
        <v>15.565881182</v>
      </c>
      <c r="AD68" s="13">
        <v>20.130085011999999</v>
      </c>
      <c r="AE68" s="14">
        <v>19.423746220000002</v>
      </c>
      <c r="AF68" s="25">
        <v>1.0874650538999999</v>
      </c>
      <c r="AG68" s="26">
        <v>0.53175101270000003</v>
      </c>
      <c r="AH68" s="26">
        <v>0.66640041080000001</v>
      </c>
      <c r="AI68" s="26">
        <v>1.3693159099999999E-2</v>
      </c>
      <c r="AJ68" s="26">
        <v>5.0094140468999999</v>
      </c>
      <c r="AK68" s="26">
        <v>91.438352257000005</v>
      </c>
      <c r="AL68" s="19">
        <v>49.204085126000003</v>
      </c>
      <c r="AM68"/>
      <c r="AN68"/>
      <c r="AO68"/>
      <c r="AP68"/>
      <c r="AQ68"/>
      <c r="AR68"/>
      <c r="AS68"/>
    </row>
    <row r="69" spans="1:45">
      <c r="A69" s="1" t="s">
        <v>203</v>
      </c>
      <c r="B69" s="1" t="s">
        <v>117</v>
      </c>
      <c r="E69" s="25">
        <v>13.3</v>
      </c>
      <c r="F69" s="26">
        <v>4.5939585941000001</v>
      </c>
      <c r="G69" s="26">
        <v>31.8</v>
      </c>
      <c r="H69" s="27">
        <v>7.8</v>
      </c>
      <c r="I69" s="25">
        <v>9.3000000000000007</v>
      </c>
      <c r="J69" s="26">
        <v>8.9</v>
      </c>
      <c r="K69" s="26">
        <v>1.1366012879</v>
      </c>
      <c r="L69" s="26">
        <v>19.7</v>
      </c>
      <c r="M69" s="26">
        <v>59.360604385000002</v>
      </c>
      <c r="N69" s="26">
        <f>VLOOKUP(Table4[[#This Row],[County]],'% below 185% of pov'!A$1:I$84,9,FALSE)</f>
        <v>16</v>
      </c>
      <c r="O69" s="26">
        <v>7.9524412800000004</v>
      </c>
      <c r="P69" s="26">
        <v>9.8134559278999998</v>
      </c>
      <c r="Q69" s="26">
        <v>6.0556464812000002</v>
      </c>
      <c r="R69" s="26">
        <v>87.675252689999994</v>
      </c>
      <c r="S69" s="26">
        <v>95.899934637000001</v>
      </c>
      <c r="T69" s="26">
        <v>0.86074245049999998</v>
      </c>
      <c r="U69" s="26">
        <v>91.261286162000005</v>
      </c>
      <c r="V69" s="25">
        <v>42.878864673000002</v>
      </c>
      <c r="W69" s="26">
        <v>12.1</v>
      </c>
      <c r="X69" s="26">
        <v>35.428571429000002</v>
      </c>
      <c r="AA69" s="26">
        <v>34.020618556999999</v>
      </c>
      <c r="AB69" s="26">
        <v>3.2223026791999998</v>
      </c>
      <c r="AC69" s="27">
        <v>14.944863610000001</v>
      </c>
      <c r="AD69" s="13">
        <v>15.595823942999999</v>
      </c>
      <c r="AE69" s="14">
        <v>33.288874579999998</v>
      </c>
      <c r="AF69" s="25">
        <v>0.54270339879999996</v>
      </c>
      <c r="AG69" s="26">
        <v>3.3987950145000001</v>
      </c>
      <c r="AH69" s="26">
        <v>0.59789357489999995</v>
      </c>
      <c r="AI69" s="26">
        <v>6.8987720200000005E-2</v>
      </c>
      <c r="AJ69" s="26">
        <v>4.2726394701999997</v>
      </c>
      <c r="AK69" s="26">
        <v>90.203743734</v>
      </c>
      <c r="AL69" s="19">
        <v>50.912937497000001</v>
      </c>
      <c r="AM69"/>
      <c r="AN69"/>
      <c r="AO69"/>
      <c r="AP69"/>
      <c r="AQ69"/>
      <c r="AR69"/>
      <c r="AS69"/>
    </row>
    <row r="70" spans="1:45">
      <c r="A70" s="1" t="s">
        <v>203</v>
      </c>
      <c r="B70" s="1" t="s">
        <v>119</v>
      </c>
      <c r="E70" s="25">
        <v>13.2</v>
      </c>
      <c r="F70" s="26">
        <v>4.68965531</v>
      </c>
      <c r="G70" s="26">
        <v>32.299999999999997</v>
      </c>
      <c r="H70" s="27">
        <v>7.9</v>
      </c>
      <c r="I70" s="25">
        <v>8.5</v>
      </c>
      <c r="J70" s="26">
        <v>8.8000000000000007</v>
      </c>
      <c r="K70" s="26">
        <v>3.6188841123</v>
      </c>
      <c r="L70" s="26">
        <v>19.8</v>
      </c>
      <c r="M70" s="26">
        <v>77.180369901999995</v>
      </c>
      <c r="N70" s="26">
        <f>VLOOKUP(Table4[[#This Row],[County]],'% below 185% of pov'!A$1:I$84,9,FALSE)</f>
        <v>13</v>
      </c>
      <c r="O70" s="26">
        <v>8.8144340200000002</v>
      </c>
      <c r="P70" s="26">
        <v>5.9255872242000001</v>
      </c>
      <c r="Q70" s="26">
        <v>2.4351259872000002</v>
      </c>
      <c r="R70" s="26">
        <v>89.918386941999998</v>
      </c>
      <c r="S70" s="26">
        <v>95.549569204999997</v>
      </c>
      <c r="T70" s="26">
        <v>0.26873413530000001</v>
      </c>
      <c r="U70" s="26">
        <v>36.90507109</v>
      </c>
      <c r="V70" s="25">
        <v>21.199876857</v>
      </c>
      <c r="W70" s="26">
        <v>5.5</v>
      </c>
      <c r="X70" s="26">
        <v>28.971962616999999</v>
      </c>
      <c r="Y70" s="26">
        <v>5.8962264151000001</v>
      </c>
      <c r="Z70" s="26">
        <v>8.7155963303000004</v>
      </c>
      <c r="AA70" s="26">
        <v>9.4866796621000002</v>
      </c>
      <c r="AB70" s="26">
        <v>5.9175659719000002</v>
      </c>
      <c r="AC70" s="27">
        <v>13.240074869000001</v>
      </c>
      <c r="AD70" s="13">
        <v>20.570359009000001</v>
      </c>
      <c r="AE70" s="14">
        <v>18.662749890000001</v>
      </c>
      <c r="AF70" s="25">
        <v>0.63275014949999997</v>
      </c>
      <c r="AG70" s="26">
        <v>0.4700132581</v>
      </c>
      <c r="AH70" s="26">
        <v>0.97486156970000004</v>
      </c>
      <c r="AI70" s="26">
        <v>5.3032469399999997E-2</v>
      </c>
      <c r="AJ70" s="26">
        <v>2.6708607378</v>
      </c>
      <c r="AK70" s="26">
        <v>94.028647931999998</v>
      </c>
      <c r="AL70" s="19">
        <v>49.862999453999997</v>
      </c>
      <c r="AM70"/>
      <c r="AN70"/>
      <c r="AO70"/>
      <c r="AP70"/>
      <c r="AQ70"/>
      <c r="AR70"/>
      <c r="AS70"/>
    </row>
    <row r="71" spans="1:45">
      <c r="A71" s="1" t="s">
        <v>203</v>
      </c>
      <c r="B71" s="1" t="s">
        <v>120</v>
      </c>
      <c r="E71" s="25">
        <v>20.8</v>
      </c>
      <c r="F71" s="26">
        <v>5.3263779731999996</v>
      </c>
      <c r="G71" s="26">
        <v>39.6</v>
      </c>
      <c r="H71" s="27">
        <v>10.9</v>
      </c>
      <c r="I71" s="25">
        <v>16.3</v>
      </c>
      <c r="J71" s="26">
        <v>6.6</v>
      </c>
      <c r="K71" s="26">
        <v>10.916346479</v>
      </c>
      <c r="L71" s="26">
        <v>28.9</v>
      </c>
      <c r="M71" s="26">
        <v>32.453626903999997</v>
      </c>
      <c r="N71" s="26">
        <f>VLOOKUP(Table4[[#This Row],[County]],'% below 185% of pov'!A$1:I$84,9,FALSE)</f>
        <v>36</v>
      </c>
      <c r="O71" s="26">
        <v>8.5954807300000002</v>
      </c>
      <c r="P71" s="26">
        <v>10.393756651</v>
      </c>
      <c r="Q71" s="26">
        <v>4.5148895293000004</v>
      </c>
      <c r="R71" s="26">
        <v>74.003542957999997</v>
      </c>
      <c r="S71" s="26">
        <v>89.819987585000007</v>
      </c>
      <c r="T71" s="26">
        <v>0.3652058433</v>
      </c>
      <c r="U71" s="26">
        <v>51.364801688999997</v>
      </c>
      <c r="V71" s="25">
        <v>58.987783595000003</v>
      </c>
      <c r="W71" s="26">
        <v>29.4</v>
      </c>
      <c r="AA71" s="26">
        <v>32.558139535000002</v>
      </c>
      <c r="AB71" s="26">
        <v>35.401459854000002</v>
      </c>
      <c r="AC71" s="27">
        <v>14.033366044999999</v>
      </c>
      <c r="AD71" s="13">
        <v>16.274893895000002</v>
      </c>
      <c r="AE71" s="14">
        <v>22.380019589</v>
      </c>
      <c r="AF71" s="25">
        <v>11.132876265</v>
      </c>
      <c r="AG71" s="26">
        <v>5.9908586353000004</v>
      </c>
      <c r="AH71" s="26">
        <v>0.24485798240000001</v>
      </c>
      <c r="AI71" s="26">
        <v>6.5295461999999999E-2</v>
      </c>
      <c r="AJ71" s="26">
        <v>1.828272935</v>
      </c>
      <c r="AK71" s="26">
        <v>77.505713353000004</v>
      </c>
      <c r="AL71" s="19">
        <v>41.348351289999997</v>
      </c>
      <c r="AM71"/>
      <c r="AN71"/>
      <c r="AO71"/>
      <c r="AP71"/>
      <c r="AQ71"/>
      <c r="AR71"/>
      <c r="AS71"/>
    </row>
    <row r="72" spans="1:45">
      <c r="A72" s="1" t="s">
        <v>203</v>
      </c>
      <c r="B72" s="1" t="s">
        <v>121</v>
      </c>
      <c r="E72" s="25">
        <v>20.100000000000001</v>
      </c>
      <c r="F72" s="26">
        <v>5.5530853052999998</v>
      </c>
      <c r="G72" s="26">
        <v>38.5</v>
      </c>
      <c r="H72" s="27">
        <v>10.9</v>
      </c>
      <c r="I72" s="25">
        <v>17.899999999999999</v>
      </c>
      <c r="J72" s="26">
        <v>5.9</v>
      </c>
      <c r="K72" s="26">
        <v>13.979010123</v>
      </c>
      <c r="L72" s="26">
        <v>27.4</v>
      </c>
      <c r="M72" s="26">
        <v>64.833978224000006</v>
      </c>
      <c r="N72" s="26">
        <f>VLOOKUP(Table4[[#This Row],[County]],'% below 185% of pov'!A$1:I$84,9,FALSE)</f>
        <v>33</v>
      </c>
      <c r="O72" s="26">
        <v>13.35198881</v>
      </c>
      <c r="P72" s="26">
        <v>14.634963161</v>
      </c>
      <c r="Q72" s="26">
        <v>7.4178935447000001</v>
      </c>
      <c r="R72" s="26">
        <v>78.075170842999995</v>
      </c>
      <c r="S72" s="26">
        <v>90.603867600000001</v>
      </c>
      <c r="T72" s="26">
        <v>0.62626457270000002</v>
      </c>
      <c r="U72" s="26">
        <v>77.224871772</v>
      </c>
      <c r="V72" s="25">
        <v>65.785256410000002</v>
      </c>
      <c r="W72" s="26">
        <v>21.6</v>
      </c>
      <c r="X72" s="26">
        <v>35.108958838</v>
      </c>
      <c r="AA72" s="26">
        <v>3.2786885246000002</v>
      </c>
      <c r="AB72" s="26">
        <v>16.812439261000002</v>
      </c>
      <c r="AC72" s="27">
        <v>24.148236700999998</v>
      </c>
      <c r="AD72" s="13">
        <v>15.90552634</v>
      </c>
      <c r="AE72" s="14">
        <v>29.901282406</v>
      </c>
      <c r="AF72" s="25">
        <v>3.2383061168</v>
      </c>
      <c r="AG72" s="26">
        <v>16.339145678000001</v>
      </c>
      <c r="AH72" s="26">
        <v>1.0056278254</v>
      </c>
      <c r="AI72" s="26">
        <v>1.84518867E-2</v>
      </c>
      <c r="AJ72" s="26">
        <v>2.3064858382</v>
      </c>
      <c r="AK72" s="26">
        <v>72.506688808999996</v>
      </c>
      <c r="AL72" s="19">
        <v>49.312667220000002</v>
      </c>
      <c r="AM72"/>
      <c r="AN72"/>
      <c r="AO72"/>
      <c r="AP72"/>
      <c r="AQ72"/>
      <c r="AR72"/>
      <c r="AS72"/>
    </row>
    <row r="73" spans="1:45">
      <c r="A73" s="1" t="s">
        <v>203</v>
      </c>
      <c r="B73" s="1" t="s">
        <v>123</v>
      </c>
      <c r="E73" s="25">
        <v>18.600000000000001</v>
      </c>
      <c r="F73" s="26">
        <v>5.2835437750000001</v>
      </c>
      <c r="G73" s="26">
        <v>35.700000000000003</v>
      </c>
      <c r="H73" s="27">
        <v>9.6</v>
      </c>
      <c r="I73" s="25">
        <v>13.4</v>
      </c>
      <c r="J73" s="26">
        <v>8</v>
      </c>
      <c r="K73" s="26">
        <v>2.1300865218</v>
      </c>
      <c r="L73" s="26">
        <v>26.4</v>
      </c>
      <c r="M73" s="26">
        <v>65.495491853000004</v>
      </c>
      <c r="N73" s="26">
        <f>VLOOKUP(Table4[[#This Row],[County]],'% below 185% of pov'!A$1:I$84,9,FALSE)</f>
        <v>29</v>
      </c>
      <c r="O73" s="26">
        <v>10.76923077</v>
      </c>
      <c r="P73" s="26">
        <v>9.5342637604</v>
      </c>
      <c r="Q73" s="26">
        <v>4.1934005499999998</v>
      </c>
      <c r="R73" s="26">
        <v>81.434903618000007</v>
      </c>
      <c r="S73" s="26">
        <v>90.527791256</v>
      </c>
      <c r="T73" s="26">
        <v>0.35983405299999999</v>
      </c>
      <c r="U73" s="26">
        <v>61.161201632999997</v>
      </c>
      <c r="V73" s="25">
        <v>71.430993556999994</v>
      </c>
      <c r="W73" s="26">
        <v>18.899999999999999</v>
      </c>
      <c r="AA73" s="26">
        <v>14.098360656000001</v>
      </c>
      <c r="AB73" s="26">
        <v>15.296476653999999</v>
      </c>
      <c r="AC73" s="27">
        <v>22.560113154</v>
      </c>
      <c r="AD73" s="13">
        <v>17.070903063999999</v>
      </c>
      <c r="AE73" s="14">
        <v>27.192982455999999</v>
      </c>
      <c r="AF73" s="25">
        <v>3.318780823</v>
      </c>
      <c r="AG73" s="26">
        <v>2.4456302045</v>
      </c>
      <c r="AH73" s="26">
        <v>0.40827876140000002</v>
      </c>
      <c r="AI73" s="26">
        <v>6.0635459599999997E-2</v>
      </c>
      <c r="AJ73" s="26">
        <v>3.7149324925</v>
      </c>
      <c r="AK73" s="26">
        <v>88.495432128999994</v>
      </c>
      <c r="AL73" s="19">
        <v>48.585172608999997</v>
      </c>
      <c r="AM73"/>
      <c r="AN73"/>
      <c r="AO73"/>
      <c r="AP73"/>
      <c r="AQ73"/>
      <c r="AR73"/>
      <c r="AS73"/>
    </row>
    <row r="74" spans="1:45">
      <c r="A74" s="1" t="s">
        <v>203</v>
      </c>
      <c r="B74" s="1" t="s">
        <v>124</v>
      </c>
      <c r="E74" s="25">
        <v>16.5</v>
      </c>
      <c r="F74" s="26">
        <v>5.1497997069999997</v>
      </c>
      <c r="G74" s="26">
        <v>35.700000000000003</v>
      </c>
      <c r="H74" s="27">
        <v>9.1</v>
      </c>
      <c r="I74" s="25">
        <v>13.9</v>
      </c>
      <c r="J74" s="26">
        <v>7.6</v>
      </c>
      <c r="K74" s="26">
        <v>5.1045468556999998</v>
      </c>
      <c r="L74" s="26">
        <v>23.2</v>
      </c>
      <c r="M74" s="26">
        <v>69.611044023999995</v>
      </c>
      <c r="N74" s="26">
        <f>VLOOKUP(Table4[[#This Row],[County]],'% below 185% of pov'!A$1:I$84,9,FALSE)</f>
        <v>28</v>
      </c>
      <c r="O74" s="26">
        <v>8.3034196100000006</v>
      </c>
      <c r="P74" s="26">
        <v>7.4672603456999997</v>
      </c>
      <c r="Q74" s="26">
        <v>3.0586512648999999</v>
      </c>
      <c r="R74" s="26">
        <v>80.682194503000005</v>
      </c>
      <c r="S74" s="26">
        <v>95.545621995999994</v>
      </c>
      <c r="T74" s="26">
        <v>0.37123629590000001</v>
      </c>
      <c r="U74" s="26">
        <v>41.489631318999997</v>
      </c>
      <c r="V74" s="25">
        <v>37.820034800000002</v>
      </c>
      <c r="W74" s="26">
        <v>13.8</v>
      </c>
      <c r="X74" s="26">
        <v>21.621621621999999</v>
      </c>
      <c r="Y74" s="26">
        <v>2.1052631579000001</v>
      </c>
      <c r="AA74" s="26">
        <v>41.049382715999997</v>
      </c>
      <c r="AB74" s="26">
        <v>14.535834535999999</v>
      </c>
      <c r="AC74" s="27">
        <v>21.954938167000002</v>
      </c>
      <c r="AD74" s="13">
        <v>17.759820154</v>
      </c>
      <c r="AE74" s="14">
        <v>20.433210803000001</v>
      </c>
      <c r="AF74" s="25">
        <v>1.5493513990000001</v>
      </c>
      <c r="AG74" s="26">
        <v>1.9959291551</v>
      </c>
      <c r="AH74" s="26">
        <v>0.77315672749999997</v>
      </c>
      <c r="AI74" s="26">
        <v>3.9493271000000003E-2</v>
      </c>
      <c r="AJ74" s="26">
        <v>1.6587173800999999</v>
      </c>
      <c r="AK74" s="26">
        <v>92.130206275999996</v>
      </c>
      <c r="AL74" s="19">
        <v>49.579244766999999</v>
      </c>
      <c r="AM74"/>
      <c r="AN74"/>
      <c r="AO74"/>
      <c r="AP74"/>
      <c r="AQ74"/>
      <c r="AR74"/>
      <c r="AS74"/>
    </row>
    <row r="75" spans="1:45">
      <c r="A75" s="1" t="s">
        <v>203</v>
      </c>
      <c r="B75" s="1" t="s">
        <v>125</v>
      </c>
      <c r="E75" s="25">
        <v>18.3</v>
      </c>
      <c r="F75" s="26">
        <v>5.3403319924000003</v>
      </c>
      <c r="G75" s="26">
        <v>36.700000000000003</v>
      </c>
      <c r="H75" s="27">
        <v>9.6</v>
      </c>
      <c r="I75" s="25">
        <v>14.5</v>
      </c>
      <c r="J75" s="26">
        <v>7.1</v>
      </c>
      <c r="K75" s="26">
        <v>9.0451120006999997</v>
      </c>
      <c r="L75" s="26">
        <v>26</v>
      </c>
      <c r="M75" s="26">
        <v>74.983452360000001</v>
      </c>
      <c r="N75" s="26">
        <f>VLOOKUP(Table4[[#This Row],[County]],'% below 185% of pov'!A$1:I$84,9,FALSE)</f>
        <v>30</v>
      </c>
      <c r="O75" s="26">
        <v>9.2119036899999998</v>
      </c>
      <c r="P75" s="26">
        <v>9.8172096493000005</v>
      </c>
      <c r="Q75" s="26">
        <v>3.9273927393000001</v>
      </c>
      <c r="R75" s="26">
        <v>77.813923227000004</v>
      </c>
      <c r="S75" s="26">
        <v>91.428302153999994</v>
      </c>
      <c r="T75" s="26">
        <v>0.48598266420000003</v>
      </c>
      <c r="U75" s="26">
        <v>62.689426929</v>
      </c>
      <c r="V75" s="25">
        <v>59.398496240999997</v>
      </c>
      <c r="W75" s="26">
        <v>18.899999999999999</v>
      </c>
      <c r="Z75" s="26">
        <v>19.2</v>
      </c>
      <c r="AA75" s="26">
        <v>31.083844581000001</v>
      </c>
      <c r="AB75" s="26">
        <v>22.686322686</v>
      </c>
      <c r="AC75" s="27">
        <v>22.716428085</v>
      </c>
      <c r="AD75" s="13">
        <v>20.038403510999999</v>
      </c>
      <c r="AE75" s="14">
        <v>25.456041695</v>
      </c>
      <c r="AF75" s="25">
        <v>0.77492799339999996</v>
      </c>
      <c r="AG75" s="26">
        <v>1.0938142916</v>
      </c>
      <c r="AH75" s="26">
        <v>0.84350569190000002</v>
      </c>
      <c r="AI75" s="26">
        <v>1.7144424599999999E-2</v>
      </c>
      <c r="AJ75" s="26">
        <v>4.6529968453999997</v>
      </c>
      <c r="AK75" s="26">
        <v>91.122616925000003</v>
      </c>
      <c r="AL75" s="19">
        <v>50.336030723</v>
      </c>
      <c r="AM75"/>
      <c r="AN75"/>
      <c r="AO75"/>
      <c r="AP75"/>
      <c r="AQ75"/>
      <c r="AR75"/>
      <c r="AS75"/>
    </row>
    <row r="76" spans="1:45">
      <c r="A76" s="1" t="s">
        <v>203</v>
      </c>
      <c r="B76" s="1" t="s">
        <v>126</v>
      </c>
      <c r="E76" s="25">
        <v>19.3</v>
      </c>
      <c r="F76" s="26">
        <v>5.5784933670000001</v>
      </c>
      <c r="G76" s="26">
        <v>37.6</v>
      </c>
      <c r="H76" s="27">
        <v>10.199999999999999</v>
      </c>
      <c r="I76" s="25">
        <v>15.4</v>
      </c>
      <c r="J76" s="26">
        <v>6.3</v>
      </c>
      <c r="K76" s="26">
        <v>15.368350023</v>
      </c>
      <c r="L76" s="26">
        <v>26.9</v>
      </c>
      <c r="M76" s="26">
        <v>58.829851861999998</v>
      </c>
      <c r="N76" s="26">
        <f>VLOOKUP(Table4[[#This Row],[County]],'% below 185% of pov'!A$1:I$84,9,FALSE)</f>
        <v>39</v>
      </c>
      <c r="O76" s="26">
        <v>9.0958457799999994</v>
      </c>
      <c r="P76" s="26">
        <v>9.4467662514999997</v>
      </c>
      <c r="Q76" s="26">
        <v>3.9287013459</v>
      </c>
      <c r="R76" s="26">
        <v>77.033669205999999</v>
      </c>
      <c r="S76" s="26">
        <v>91.474503528</v>
      </c>
      <c r="T76" s="26">
        <v>0.26836875319999998</v>
      </c>
      <c r="U76" s="26">
        <v>66.725080610999996</v>
      </c>
      <c r="V76" s="25">
        <v>58.845875542999998</v>
      </c>
      <c r="W76" s="26">
        <v>19</v>
      </c>
      <c r="X76" s="26">
        <v>70.329670329999999</v>
      </c>
      <c r="Z76" s="26">
        <v>73.008849557999994</v>
      </c>
      <c r="AA76" s="26">
        <v>34.042553191000003</v>
      </c>
      <c r="AB76" s="26">
        <v>16.023222060999998</v>
      </c>
      <c r="AC76" s="27">
        <v>17.347321094000002</v>
      </c>
      <c r="AD76" s="13">
        <v>18.350149178999999</v>
      </c>
      <c r="AE76" s="14">
        <v>19.313549091999999</v>
      </c>
      <c r="AF76" s="25">
        <v>2.5531236477000001</v>
      </c>
      <c r="AG76" s="26">
        <v>0.85180039630000004</v>
      </c>
      <c r="AH76" s="26">
        <v>0.86774318449999999</v>
      </c>
      <c r="AI76" s="26">
        <v>4.0995741000000002E-2</v>
      </c>
      <c r="AJ76" s="26">
        <v>2.5645113534999999</v>
      </c>
      <c r="AK76" s="26">
        <v>91.062928462000002</v>
      </c>
      <c r="AL76" s="19">
        <v>49.700503337000001</v>
      </c>
      <c r="AM76"/>
      <c r="AN76"/>
      <c r="AO76"/>
      <c r="AP76"/>
      <c r="AQ76"/>
      <c r="AR76"/>
      <c r="AS76"/>
    </row>
    <row r="77" spans="1:45">
      <c r="A77" s="1" t="s">
        <v>203</v>
      </c>
      <c r="B77" s="1" t="s">
        <v>129</v>
      </c>
      <c r="E77" s="25">
        <v>19.399999999999999</v>
      </c>
      <c r="F77" s="26">
        <v>5.5945371836</v>
      </c>
      <c r="G77" s="26">
        <v>38.1</v>
      </c>
      <c r="H77" s="27">
        <v>9.9</v>
      </c>
      <c r="I77" s="25">
        <v>14.6</v>
      </c>
      <c r="J77" s="26">
        <v>7.8</v>
      </c>
      <c r="K77" s="26">
        <v>1.7282230723000001</v>
      </c>
      <c r="L77" s="26">
        <v>27.8</v>
      </c>
      <c r="M77" s="26">
        <v>11.56306822</v>
      </c>
      <c r="N77" s="26">
        <f>VLOOKUP(Table4[[#This Row],[County]],'% below 185% of pov'!A$1:I$84,9,FALSE)</f>
        <v>33</v>
      </c>
      <c r="O77" s="26">
        <v>9.1289903199999998</v>
      </c>
      <c r="P77" s="26">
        <v>11.476573591999999</v>
      </c>
      <c r="Q77" s="26">
        <v>5.5429221147999996</v>
      </c>
      <c r="R77" s="26">
        <v>80.642557314000001</v>
      </c>
      <c r="S77" s="26">
        <v>90.613135915000001</v>
      </c>
      <c r="T77" s="26">
        <v>0.30442477880000002</v>
      </c>
      <c r="U77" s="26">
        <v>100</v>
      </c>
      <c r="V77" s="25">
        <v>59.184568171999999</v>
      </c>
      <c r="W77" s="26">
        <v>17.7</v>
      </c>
      <c r="AA77" s="26">
        <v>25.980392157000001</v>
      </c>
      <c r="AB77" s="26">
        <v>18.549465241</v>
      </c>
      <c r="AC77" s="27">
        <v>18.107951247999999</v>
      </c>
      <c r="AD77" s="13">
        <v>22.432682153999998</v>
      </c>
      <c r="AE77" s="14">
        <v>21.475712776999998</v>
      </c>
      <c r="AF77" s="25">
        <v>0.49498416049999999</v>
      </c>
      <c r="AG77" s="26">
        <v>0.75237592399999997</v>
      </c>
      <c r="AH77" s="26">
        <v>0.65337909189999999</v>
      </c>
      <c r="AI77" s="26">
        <v>1.31995776E-2</v>
      </c>
      <c r="AJ77" s="26">
        <v>3.2602956705000001</v>
      </c>
      <c r="AK77" s="26">
        <v>93.670802534000003</v>
      </c>
      <c r="AL77" s="19">
        <v>49.564413938999998</v>
      </c>
      <c r="AM77"/>
      <c r="AN77"/>
      <c r="AO77"/>
      <c r="AP77"/>
      <c r="AQ77"/>
      <c r="AR77"/>
      <c r="AS77"/>
    </row>
    <row r="78" spans="1:45">
      <c r="A78" s="1" t="s">
        <v>203</v>
      </c>
      <c r="B78" s="1" t="s">
        <v>130</v>
      </c>
      <c r="E78" s="25">
        <v>17.2</v>
      </c>
      <c r="F78" s="26">
        <v>5.2063157525000001</v>
      </c>
      <c r="G78" s="26">
        <v>36.299999999999997</v>
      </c>
      <c r="H78" s="27">
        <v>9</v>
      </c>
      <c r="I78" s="25">
        <v>11.9</v>
      </c>
      <c r="J78" s="26">
        <v>8.1999999999999993</v>
      </c>
      <c r="K78" s="26">
        <v>3.2141183633999999</v>
      </c>
      <c r="L78" s="26">
        <v>24.8</v>
      </c>
      <c r="M78" s="26">
        <v>72.371580241999993</v>
      </c>
      <c r="N78" s="26">
        <f>VLOOKUP(Table4[[#This Row],[County]],'% below 185% of pov'!A$1:I$84,9,FALSE)</f>
        <v>22</v>
      </c>
      <c r="O78" s="26">
        <v>8.9156820799999998</v>
      </c>
      <c r="P78" s="26">
        <v>6.3737862473</v>
      </c>
      <c r="Q78" s="26">
        <v>3.0790593775000001</v>
      </c>
      <c r="R78" s="26">
        <v>83.838234326999995</v>
      </c>
      <c r="S78" s="26">
        <v>91.422891758999995</v>
      </c>
      <c r="T78" s="26">
        <v>0.25323400930000001</v>
      </c>
      <c r="U78" s="26">
        <v>37.555995553000002</v>
      </c>
      <c r="V78" s="25">
        <v>42.193257185</v>
      </c>
      <c r="W78" s="26">
        <v>11.9</v>
      </c>
      <c r="Y78" s="26">
        <v>6.1855670102999998</v>
      </c>
      <c r="Z78" s="26">
        <v>21.542553191</v>
      </c>
      <c r="AA78" s="26">
        <v>18.343875790999999</v>
      </c>
      <c r="AB78" s="26">
        <v>13.555729109</v>
      </c>
      <c r="AC78" s="27">
        <v>19.448176733</v>
      </c>
      <c r="AD78" s="13">
        <v>20.977232877999999</v>
      </c>
      <c r="AE78" s="14">
        <v>19.264385527000002</v>
      </c>
      <c r="AF78" s="25">
        <v>2.5503427023</v>
      </c>
      <c r="AG78" s="26">
        <v>0.39450613680000002</v>
      </c>
      <c r="AH78" s="26">
        <v>0.70798576059999996</v>
      </c>
      <c r="AI78" s="26">
        <v>3.4535890800000003E-2</v>
      </c>
      <c r="AJ78" s="26">
        <v>3.8494235162999999</v>
      </c>
      <c r="AK78" s="26">
        <v>90.827400244000003</v>
      </c>
      <c r="AL78" s="19">
        <v>50.580468625000002</v>
      </c>
      <c r="AM78"/>
      <c r="AN78"/>
      <c r="AO78"/>
      <c r="AP78"/>
      <c r="AQ78"/>
      <c r="AR78"/>
      <c r="AS78"/>
    </row>
    <row r="79" spans="1:45">
      <c r="A79" s="1" t="s">
        <v>203</v>
      </c>
      <c r="B79" s="1" t="s">
        <v>131</v>
      </c>
      <c r="E79" s="25">
        <v>19.5</v>
      </c>
      <c r="F79" s="26">
        <v>5.5132011110999999</v>
      </c>
      <c r="G79" s="26">
        <v>40.799999999999997</v>
      </c>
      <c r="H79" s="27">
        <v>9.9</v>
      </c>
      <c r="I79" s="25">
        <v>13.9</v>
      </c>
      <c r="J79" s="26">
        <v>8</v>
      </c>
      <c r="K79" s="26">
        <v>1.0433883772999999</v>
      </c>
      <c r="L79" s="26">
        <v>27.2</v>
      </c>
      <c r="M79" s="26">
        <v>48.397587698999999</v>
      </c>
      <c r="N79" s="26">
        <f>VLOOKUP(Table4[[#This Row],[County]],'% below 185% of pov'!A$1:I$84,9,FALSE)</f>
        <v>31</v>
      </c>
      <c r="O79" s="26">
        <v>9.0818611600000008</v>
      </c>
      <c r="P79" s="26">
        <v>9.8722545943999993</v>
      </c>
      <c r="Q79" s="26">
        <v>4.3614575350000004</v>
      </c>
      <c r="R79" s="26">
        <v>77.844509795999997</v>
      </c>
      <c r="S79" s="26">
        <v>89.337292481999995</v>
      </c>
      <c r="T79" s="26">
        <v>0.27709616570000001</v>
      </c>
      <c r="U79" s="26">
        <v>84.618420637</v>
      </c>
      <c r="V79" s="25">
        <v>63.2667067</v>
      </c>
      <c r="W79" s="26">
        <v>18.3</v>
      </c>
      <c r="AA79" s="26">
        <v>2.5516403402000001</v>
      </c>
      <c r="AB79" s="26">
        <v>17.564950783</v>
      </c>
      <c r="AC79" s="27">
        <v>18.014705882000001</v>
      </c>
      <c r="AD79" s="13">
        <v>21.805091688000001</v>
      </c>
      <c r="AE79" s="14">
        <v>18.591278592999998</v>
      </c>
      <c r="AF79" s="25">
        <v>2.3095343121999998</v>
      </c>
      <c r="AG79" s="26">
        <v>0.67427059050000004</v>
      </c>
      <c r="AH79" s="26">
        <v>0.42378221690000001</v>
      </c>
      <c r="AI79" s="26">
        <v>4.5686558699999998E-2</v>
      </c>
      <c r="AJ79" s="26">
        <v>3.6817064717000001</v>
      </c>
      <c r="AK79" s="26">
        <v>91.503875480000005</v>
      </c>
      <c r="AL79" s="19">
        <v>48.348982292999999</v>
      </c>
      <c r="AM79"/>
      <c r="AN79"/>
      <c r="AO79"/>
      <c r="AP79"/>
      <c r="AQ79"/>
      <c r="AR79"/>
      <c r="AS79"/>
    </row>
    <row r="80" spans="1:45">
      <c r="A80" s="1" t="s">
        <v>203</v>
      </c>
      <c r="B80" s="1" t="s">
        <v>139</v>
      </c>
      <c r="E80" s="25">
        <v>20.6</v>
      </c>
      <c r="F80" s="26">
        <v>5.7423520749000003</v>
      </c>
      <c r="G80" s="26">
        <v>37.1</v>
      </c>
      <c r="H80" s="27">
        <v>10.199999999999999</v>
      </c>
      <c r="I80" s="25">
        <v>15.5</v>
      </c>
      <c r="J80" s="26">
        <v>7.8</v>
      </c>
      <c r="K80" s="26">
        <v>2.69463907E-2</v>
      </c>
      <c r="L80" s="26">
        <v>29.5</v>
      </c>
      <c r="M80" s="26">
        <v>30.852601155999999</v>
      </c>
      <c r="N80" s="26">
        <f>VLOOKUP(Table4[[#This Row],[County]],'% below 185% of pov'!A$1:I$84,9,FALSE)</f>
        <v>33</v>
      </c>
      <c r="O80" s="26">
        <v>8.3146648299999999</v>
      </c>
      <c r="P80" s="26">
        <v>10.290399203</v>
      </c>
      <c r="Q80" s="26">
        <v>4.7473200612999999</v>
      </c>
      <c r="R80" s="26">
        <v>76.714530647000004</v>
      </c>
      <c r="S80" s="26">
        <v>88.909168339999994</v>
      </c>
      <c r="T80" s="26">
        <v>0.2408762441</v>
      </c>
      <c r="U80" s="26">
        <v>100</v>
      </c>
      <c r="V80" s="25">
        <v>62.612265846</v>
      </c>
      <c r="W80" s="26">
        <v>20.100000000000001</v>
      </c>
      <c r="AA80" s="26">
        <v>39.877300613000003</v>
      </c>
      <c r="AB80" s="26">
        <v>21.904969485999999</v>
      </c>
      <c r="AC80" s="27">
        <v>17.862137862000001</v>
      </c>
      <c r="AD80" s="13">
        <v>22.261996078999999</v>
      </c>
      <c r="AE80" s="14">
        <v>21.780448308</v>
      </c>
      <c r="AF80" s="25">
        <v>0.80115912379999998</v>
      </c>
      <c r="AG80" s="26">
        <v>0.76280576150000001</v>
      </c>
      <c r="AH80" s="26">
        <v>0.31961135260000001</v>
      </c>
      <c r="AI80" s="26">
        <v>5.5399301099999999E-2</v>
      </c>
      <c r="AJ80" s="26">
        <v>2.2244950140999999</v>
      </c>
      <c r="AK80" s="26">
        <v>94.021136963999993</v>
      </c>
      <c r="AL80" s="19">
        <v>49.420438081</v>
      </c>
      <c r="AM80"/>
      <c r="AN80"/>
      <c r="AO80"/>
      <c r="AP80"/>
      <c r="AQ80"/>
      <c r="AR80"/>
      <c r="AS80"/>
    </row>
    <row r="81" spans="1:45">
      <c r="A81" s="1" t="s">
        <v>203</v>
      </c>
      <c r="B81" s="1" t="s">
        <v>141</v>
      </c>
      <c r="E81" s="25">
        <v>17.7</v>
      </c>
      <c r="F81" s="26">
        <v>5.3724248810999997</v>
      </c>
      <c r="G81" s="26">
        <v>37.4</v>
      </c>
      <c r="H81" s="27">
        <v>9.4</v>
      </c>
      <c r="I81" s="25">
        <v>14.1</v>
      </c>
      <c r="J81" s="26">
        <v>7</v>
      </c>
      <c r="K81" s="26">
        <v>10.596964619</v>
      </c>
      <c r="L81" s="26">
        <v>25.2</v>
      </c>
      <c r="M81" s="26">
        <v>48.944711140999999</v>
      </c>
      <c r="N81" s="26">
        <f>VLOOKUP(Table4[[#This Row],[County]],'% below 185% of pov'!A$1:I$84,9,FALSE)</f>
        <v>27</v>
      </c>
      <c r="O81" s="26">
        <v>10.26521329</v>
      </c>
      <c r="P81" s="26">
        <v>9.1155298981000001</v>
      </c>
      <c r="Q81" s="26">
        <v>3.6679901682999998</v>
      </c>
      <c r="R81" s="26">
        <v>84.957436154000007</v>
      </c>
      <c r="S81" s="26">
        <v>93.245853214999997</v>
      </c>
      <c r="T81" s="26">
        <v>9.4339622600000006E-2</v>
      </c>
      <c r="U81" s="26">
        <v>65.659658996999994</v>
      </c>
      <c r="V81" s="25">
        <v>52.483443708999999</v>
      </c>
      <c r="W81" s="26">
        <v>14.3</v>
      </c>
      <c r="AA81" s="26">
        <v>47.368421052999999</v>
      </c>
      <c r="AB81" s="26">
        <v>17.201983186</v>
      </c>
      <c r="AC81" s="27">
        <v>28.114706452</v>
      </c>
      <c r="AD81" s="13">
        <v>20.718756309</v>
      </c>
      <c r="AE81" s="14">
        <v>22.208762365999998</v>
      </c>
      <c r="AF81" s="25">
        <v>0.56127599429999997</v>
      </c>
      <c r="AG81" s="26">
        <v>0.90854027859999997</v>
      </c>
      <c r="AH81" s="26">
        <v>0.68645265499999997</v>
      </c>
      <c r="AI81" s="26">
        <v>5.24934383E-2</v>
      </c>
      <c r="AJ81" s="26">
        <v>1.9059156067</v>
      </c>
      <c r="AK81" s="26">
        <v>94.201494044</v>
      </c>
      <c r="AL81" s="19">
        <v>50.220068644999998</v>
      </c>
      <c r="AM81"/>
      <c r="AN81"/>
      <c r="AO81"/>
      <c r="AP81"/>
      <c r="AQ81"/>
      <c r="AR81"/>
      <c r="AS81"/>
    </row>
    <row r="82" spans="1:45">
      <c r="A82" s="1" t="s">
        <v>203</v>
      </c>
      <c r="B82" s="1" t="s">
        <v>148</v>
      </c>
      <c r="E82" s="25">
        <v>20.3</v>
      </c>
      <c r="F82" s="26">
        <v>5.6011649446999998</v>
      </c>
      <c r="G82" s="26">
        <v>39.5</v>
      </c>
      <c r="H82" s="27">
        <v>10.199999999999999</v>
      </c>
      <c r="I82" s="25">
        <v>14.9</v>
      </c>
      <c r="J82" s="26">
        <v>7.4</v>
      </c>
      <c r="K82" s="26">
        <v>4.9061318825000004</v>
      </c>
      <c r="L82" s="26">
        <v>29.1</v>
      </c>
      <c r="M82" s="26">
        <v>25.947488055000001</v>
      </c>
      <c r="N82" s="26">
        <f>VLOOKUP(Table4[[#This Row],[County]],'% below 185% of pov'!A$1:I$84,9,FALSE)</f>
        <v>33</v>
      </c>
      <c r="O82" s="26">
        <v>9.7231462099999995</v>
      </c>
      <c r="P82" s="26">
        <v>10.763768618</v>
      </c>
      <c r="Q82" s="26">
        <v>5.9337982950999999</v>
      </c>
      <c r="R82" s="26">
        <v>75.691964286000001</v>
      </c>
      <c r="S82" s="26">
        <v>89.525496473999993</v>
      </c>
      <c r="T82" s="26">
        <v>0.3764693831</v>
      </c>
      <c r="U82" s="26">
        <v>90.198079509999999</v>
      </c>
      <c r="V82" s="25">
        <v>55.866015822000001</v>
      </c>
      <c r="W82" s="26">
        <v>21.9</v>
      </c>
      <c r="AA82" s="26">
        <v>16.149068323000002</v>
      </c>
      <c r="AB82" s="26">
        <v>22.716688227999999</v>
      </c>
      <c r="AC82" s="27">
        <v>18.414467697999999</v>
      </c>
      <c r="AD82" s="13">
        <v>20.924239821</v>
      </c>
      <c r="AE82" s="14">
        <v>22.838491177000002</v>
      </c>
      <c r="AF82" s="25">
        <v>0.52764620709999999</v>
      </c>
      <c r="AG82" s="26">
        <v>0.6626254694</v>
      </c>
      <c r="AH82" s="26">
        <v>0.39266694479999997</v>
      </c>
      <c r="AI82" s="26">
        <v>3.1904189299999997E-2</v>
      </c>
      <c r="AJ82" s="26">
        <v>4.0641028787</v>
      </c>
      <c r="AK82" s="26">
        <v>93.474366211000003</v>
      </c>
      <c r="AL82" s="19">
        <v>49.959506220999998</v>
      </c>
      <c r="AM82"/>
      <c r="AN82"/>
      <c r="AO82"/>
      <c r="AP82"/>
      <c r="AQ82"/>
      <c r="AR82"/>
      <c r="AS82"/>
    </row>
    <row r="83" spans="1:45">
      <c r="A83" s="1" t="s">
        <v>203</v>
      </c>
      <c r="B83" s="1" t="s">
        <v>151</v>
      </c>
      <c r="E83" s="25">
        <v>19.7</v>
      </c>
      <c r="F83" s="26">
        <v>5.5713459841999997</v>
      </c>
      <c r="G83" s="26">
        <v>40.299999999999997</v>
      </c>
      <c r="H83" s="27">
        <v>9.9</v>
      </c>
      <c r="I83" s="25">
        <v>14.5</v>
      </c>
      <c r="J83" s="26">
        <v>7.3</v>
      </c>
      <c r="K83" s="26">
        <v>6.7971193985999996</v>
      </c>
      <c r="L83" s="26">
        <v>27.7</v>
      </c>
      <c r="M83" s="26">
        <v>41.109655654999997</v>
      </c>
      <c r="N83" s="26">
        <f>VLOOKUP(Table4[[#This Row],[County]],'% below 185% of pov'!A$1:I$84,9,FALSE)</f>
        <v>31</v>
      </c>
      <c r="O83" s="26">
        <v>10.08888327</v>
      </c>
      <c r="P83" s="26">
        <v>8.5554684437000006</v>
      </c>
      <c r="Q83" s="26">
        <v>3.2288342406999999</v>
      </c>
      <c r="R83" s="26">
        <v>74.391086146000006</v>
      </c>
      <c r="S83" s="26">
        <v>90.103700583999995</v>
      </c>
      <c r="T83" s="26">
        <v>0.11798112299999999</v>
      </c>
      <c r="U83" s="26">
        <v>84.160849827000007</v>
      </c>
      <c r="V83" s="25">
        <v>59.913432002</v>
      </c>
      <c r="W83" s="26">
        <v>13.8</v>
      </c>
      <c r="AA83" s="26">
        <v>20.903010033000001</v>
      </c>
      <c r="AB83" s="26">
        <v>14.092020449</v>
      </c>
      <c r="AC83" s="27">
        <v>15.282169206000001</v>
      </c>
      <c r="AD83" s="13">
        <v>20.183977509999998</v>
      </c>
      <c r="AE83" s="14">
        <v>21.515041405000002</v>
      </c>
      <c r="AF83" s="25">
        <v>1.2564784179999999</v>
      </c>
      <c r="AG83" s="26">
        <v>0.71908049490000003</v>
      </c>
      <c r="AH83" s="26">
        <v>0.37675228059999999</v>
      </c>
      <c r="AI83" s="26">
        <v>4.7811203099999998E-2</v>
      </c>
      <c r="AJ83" s="26">
        <v>3.7120618102999998</v>
      </c>
      <c r="AK83" s="26">
        <v>92.874218287000005</v>
      </c>
      <c r="AL83" s="19">
        <v>49.658628010000001</v>
      </c>
      <c r="AM83"/>
      <c r="AN83"/>
      <c r="AO83"/>
      <c r="AP83"/>
      <c r="AQ83"/>
      <c r="AR83"/>
      <c r="AS83"/>
    </row>
    <row r="84" spans="1:45">
      <c r="A84" s="1" t="s">
        <v>203</v>
      </c>
      <c r="B84" s="1" t="s">
        <v>152</v>
      </c>
      <c r="E84" s="25">
        <v>20</v>
      </c>
      <c r="F84" s="26">
        <v>5.3139675289000001</v>
      </c>
      <c r="G84" s="26">
        <v>36.5</v>
      </c>
      <c r="H84" s="27">
        <v>10.6</v>
      </c>
      <c r="I84" s="25">
        <v>13.4</v>
      </c>
      <c r="J84" s="26">
        <v>8.1</v>
      </c>
      <c r="K84" s="26">
        <v>1.7066961167000001</v>
      </c>
      <c r="L84" s="26">
        <v>28.2</v>
      </c>
      <c r="M84" s="26">
        <v>51.732277269000001</v>
      </c>
      <c r="N84" s="26">
        <f>VLOOKUP(Table4[[#This Row],[County]],'% below 185% of pov'!A$1:I$84,9,FALSE)</f>
        <v>30</v>
      </c>
      <c r="O84" s="26">
        <v>8.3335725600000004</v>
      </c>
      <c r="P84" s="26">
        <v>10.85131621</v>
      </c>
      <c r="Q84" s="26">
        <v>4.8281232618000001</v>
      </c>
      <c r="R84" s="26">
        <v>82.732079513000002</v>
      </c>
      <c r="S84" s="26">
        <v>87.425403302999996</v>
      </c>
      <c r="T84" s="26">
        <v>1.8236008700999999</v>
      </c>
      <c r="U84" s="26">
        <v>70.859450812000006</v>
      </c>
      <c r="V84" s="25">
        <v>54.595178607999998</v>
      </c>
      <c r="W84" s="26">
        <v>18</v>
      </c>
      <c r="X84" s="26">
        <v>67.916666667000001</v>
      </c>
      <c r="Z84" s="26">
        <v>76.394849785000005</v>
      </c>
      <c r="AA84" s="26">
        <v>35.208816704999997</v>
      </c>
      <c r="AB84" s="26">
        <v>15.826687495</v>
      </c>
      <c r="AC84" s="27">
        <v>24.920845087</v>
      </c>
      <c r="AD84" s="13">
        <v>22.890001855000001</v>
      </c>
      <c r="AE84" s="14">
        <v>19.250337864999999</v>
      </c>
      <c r="AF84" s="25">
        <v>3.5204176273000001</v>
      </c>
      <c r="AG84" s="26">
        <v>1.1964385086</v>
      </c>
      <c r="AH84" s="26">
        <v>0.71547817790000001</v>
      </c>
      <c r="AI84" s="26">
        <v>5.8298221900000002E-2</v>
      </c>
      <c r="AJ84" s="26">
        <v>11.867663036</v>
      </c>
      <c r="AK84" s="26">
        <v>80.762911731000003</v>
      </c>
      <c r="AL84" s="19">
        <v>50.527333916000003</v>
      </c>
      <c r="AM84"/>
      <c r="AN84"/>
      <c r="AO84"/>
      <c r="AP84"/>
      <c r="AQ84"/>
      <c r="AR84"/>
      <c r="AS84"/>
    </row>
    <row r="85" spans="1:45">
      <c r="A85" s="1" t="s">
        <v>203</v>
      </c>
      <c r="B85" s="1" t="s">
        <v>155</v>
      </c>
      <c r="E85" s="25">
        <v>19.5</v>
      </c>
      <c r="F85" s="26">
        <v>5.5546856133000002</v>
      </c>
      <c r="G85" s="26">
        <v>39.1</v>
      </c>
      <c r="H85" s="27">
        <v>10</v>
      </c>
      <c r="I85" s="25">
        <v>14.1</v>
      </c>
      <c r="J85" s="26">
        <v>7.3</v>
      </c>
      <c r="K85" s="26">
        <v>8.4014784128999995</v>
      </c>
      <c r="L85" s="26">
        <v>27.9</v>
      </c>
      <c r="M85" s="26">
        <v>58.151825262999999</v>
      </c>
      <c r="N85" s="26">
        <f>VLOOKUP(Table4[[#This Row],[County]],'% below 185% of pov'!A$1:I$84,9,FALSE)</f>
        <v>32</v>
      </c>
      <c r="O85" s="26">
        <v>10.162220140000001</v>
      </c>
      <c r="P85" s="26">
        <v>9.4554377903999995</v>
      </c>
      <c r="Q85" s="26">
        <v>3.6806701357999998</v>
      </c>
      <c r="R85" s="26">
        <v>81.191341205000001</v>
      </c>
      <c r="S85" s="26">
        <v>89.873090986999998</v>
      </c>
      <c r="T85" s="26">
        <v>0.1146022347</v>
      </c>
      <c r="U85" s="26">
        <v>64.288987321999997</v>
      </c>
      <c r="V85" s="25">
        <v>66.520396555000005</v>
      </c>
      <c r="W85" s="26">
        <v>15.9</v>
      </c>
      <c r="Z85" s="26">
        <v>4.1666666667000003</v>
      </c>
      <c r="AA85" s="26">
        <v>35.319148935999998</v>
      </c>
      <c r="AB85" s="26">
        <v>18.691588785</v>
      </c>
      <c r="AC85" s="27">
        <v>21.242923313999999</v>
      </c>
      <c r="AD85" s="13">
        <v>22.979580949999999</v>
      </c>
      <c r="AE85" s="14">
        <v>20.152327889999999</v>
      </c>
      <c r="AF85" s="25">
        <v>0.60753341429999996</v>
      </c>
      <c r="AG85" s="26">
        <v>0.7942388051</v>
      </c>
      <c r="AH85" s="26">
        <v>0.70829505380000002</v>
      </c>
      <c r="AI85" s="26">
        <v>7.1125863100000006E-2</v>
      </c>
      <c r="AJ85" s="26">
        <v>2.2819547758000001</v>
      </c>
      <c r="AK85" s="26">
        <v>94.004682453000001</v>
      </c>
      <c r="AL85" s="19">
        <v>50.004445365999999</v>
      </c>
      <c r="AM85"/>
      <c r="AN85"/>
      <c r="AO85"/>
      <c r="AP85"/>
      <c r="AQ85"/>
      <c r="AR85"/>
      <c r="AS85"/>
    </row>
    <row r="92" spans="1:45" s="10" customFormat="1" ht="12" customHeight="1">
      <c r="A92" s="2" t="s">
        <v>203</v>
      </c>
      <c r="B92" s="2" t="s">
        <v>205</v>
      </c>
      <c r="C92" s="2"/>
      <c r="D92" s="2"/>
      <c r="E92" s="29">
        <v>18.209376911</v>
      </c>
      <c r="F92" s="30">
        <v>5.2487579459000004</v>
      </c>
      <c r="G92" s="30">
        <v>35.799999999999997</v>
      </c>
      <c r="H92" s="32">
        <v>9.5</v>
      </c>
      <c r="I92" s="29">
        <v>13</v>
      </c>
      <c r="J92" s="30">
        <v>7.1</v>
      </c>
      <c r="K92" s="30">
        <v>6.377908809</v>
      </c>
      <c r="L92" s="30">
        <v>24.6</v>
      </c>
      <c r="M92" s="30">
        <v>77.109880570000001</v>
      </c>
      <c r="N92" s="30"/>
      <c r="O92" s="30">
        <v>9.8766559300000001</v>
      </c>
      <c r="P92" s="30">
        <v>8.3407588661999998</v>
      </c>
      <c r="Q92" s="30">
        <v>3.4139827399999998</v>
      </c>
      <c r="R92" s="28">
        <v>84.388233568000004</v>
      </c>
      <c r="S92" s="28">
        <v>91.299367317000005</v>
      </c>
      <c r="T92" s="28">
        <v>1.4325537147</v>
      </c>
      <c r="U92" s="28">
        <v>25.432765661000001</v>
      </c>
      <c r="V92" s="29">
        <v>50.498204887999997</v>
      </c>
      <c r="W92" s="30">
        <v>16.8</v>
      </c>
      <c r="X92" s="30">
        <v>29.423495286000001</v>
      </c>
      <c r="Y92" s="30">
        <v>12.267669038999999</v>
      </c>
      <c r="Z92" s="30">
        <v>38.712418614000001</v>
      </c>
      <c r="AA92" s="30">
        <v>26.695755652999999</v>
      </c>
      <c r="AB92" s="30">
        <v>12.906603468</v>
      </c>
      <c r="AC92" s="32">
        <v>25.513857148</v>
      </c>
      <c r="AD92" s="16">
        <v>21.339499958000001</v>
      </c>
      <c r="AE92" s="15">
        <v>18.185230503</v>
      </c>
      <c r="AF92" s="29">
        <v>13.749916596</v>
      </c>
      <c r="AG92" s="30">
        <v>0.73905175860000005</v>
      </c>
      <c r="AH92" s="30">
        <v>3.3931985525999999</v>
      </c>
      <c r="AI92" s="30">
        <v>4.4027249099999999E-2</v>
      </c>
      <c r="AJ92" s="2">
        <v>5.4392415432999996</v>
      </c>
      <c r="AK92" s="2">
        <v>74.500316307999995</v>
      </c>
      <c r="AL92" s="20">
        <v>50.757177380000002</v>
      </c>
      <c r="AO92" s="2"/>
      <c r="AP92" s="2"/>
      <c r="AQ92" s="2"/>
      <c r="AR92" s="2"/>
      <c r="AS92" s="2"/>
    </row>
  </sheetData>
  <mergeCells count="5">
    <mergeCell ref="AD1:AE1"/>
    <mergeCell ref="AF1:AK1"/>
    <mergeCell ref="V1:AC1"/>
    <mergeCell ref="E1:H1"/>
    <mergeCell ref="I1:U1"/>
  </mergeCells>
  <conditionalFormatting sqref="E3:E1048576">
    <cfRule type="cellIs" dxfId="71" priority="37" operator="greaterThan">
      <formula>18.209376911</formula>
    </cfRule>
  </conditionalFormatting>
  <conditionalFormatting sqref="F3:F1048576">
    <cfRule type="cellIs" dxfId="70" priority="36" operator="greaterThan">
      <formula>5.2487579459</formula>
    </cfRule>
  </conditionalFormatting>
  <conditionalFormatting sqref="G3:G1048576">
    <cfRule type="cellIs" dxfId="69" priority="35" operator="greaterThan">
      <formula>35.8</formula>
    </cfRule>
  </conditionalFormatting>
  <conditionalFormatting sqref="H3:H1048576">
    <cfRule type="cellIs" dxfId="68" priority="34" operator="greaterThan">
      <formula>9.5</formula>
    </cfRule>
  </conditionalFormatting>
  <conditionalFormatting sqref="I3:I1048576">
    <cfRule type="cellIs" dxfId="67" priority="33" operator="greaterThan">
      <formula>13</formula>
    </cfRule>
  </conditionalFormatting>
  <conditionalFormatting sqref="K3:K1048576">
    <cfRule type="cellIs" dxfId="66" priority="31" operator="greaterThan">
      <formula>6.377908809</formula>
    </cfRule>
  </conditionalFormatting>
  <conditionalFormatting sqref="J3:J1048576">
    <cfRule type="cellIs" dxfId="65" priority="32" operator="lessThan">
      <formula>7.1</formula>
    </cfRule>
  </conditionalFormatting>
  <conditionalFormatting sqref="L3:L1048576">
    <cfRule type="cellIs" dxfId="64" priority="30" operator="greaterThan">
      <formula>24.6</formula>
    </cfRule>
  </conditionalFormatting>
  <conditionalFormatting sqref="M3:M1048576">
    <cfRule type="cellIs" dxfId="63" priority="29" operator="lessThan">
      <formula>77.10988057</formula>
    </cfRule>
  </conditionalFormatting>
  <conditionalFormatting sqref="V3:V1048576">
    <cfRule type="cellIs" dxfId="62" priority="21" operator="greaterThan">
      <formula>50.498204888</formula>
    </cfRule>
  </conditionalFormatting>
  <conditionalFormatting sqref="W3:W1048576">
    <cfRule type="cellIs" dxfId="61" priority="20" operator="greaterThan">
      <formula>16.8</formula>
    </cfRule>
  </conditionalFormatting>
  <conditionalFormatting sqref="X3:X1048576">
    <cfRule type="cellIs" dxfId="60" priority="19" operator="greaterThan">
      <formula>29.423495286</formula>
    </cfRule>
  </conditionalFormatting>
  <conditionalFormatting sqref="Y3:Y1048576">
    <cfRule type="cellIs" dxfId="59" priority="18" operator="greaterThan">
      <formula>12.267669039</formula>
    </cfRule>
  </conditionalFormatting>
  <conditionalFormatting sqref="Z3:Z1048576">
    <cfRule type="cellIs" dxfId="58" priority="10" operator="greaterThan">
      <formula>38.712418614</formula>
    </cfRule>
  </conditionalFormatting>
  <conditionalFormatting sqref="AA3:AA1048576">
    <cfRule type="cellIs" dxfId="57" priority="9" operator="greaterThan">
      <formula>26.695755653</formula>
    </cfRule>
  </conditionalFormatting>
  <conditionalFormatting sqref="AB3:AB1048576">
    <cfRule type="cellIs" dxfId="56" priority="6" operator="greaterThan">
      <formula>12.906603468</formula>
    </cfRule>
  </conditionalFormatting>
  <conditionalFormatting sqref="AC3:AC1048576">
    <cfRule type="cellIs" dxfId="55" priority="5" operator="greaterThan">
      <formula>25.513857148</formula>
    </cfRule>
  </conditionalFormatting>
  <conditionalFormatting sqref="O3:O1048576">
    <cfRule type="cellIs" dxfId="54" priority="28" operator="greaterThan">
      <formula>9.87665593</formula>
    </cfRule>
  </conditionalFormatting>
  <conditionalFormatting sqref="P3:P1048576">
    <cfRule type="cellIs" dxfId="53" priority="27" operator="greaterThan">
      <formula>8.3407588662</formula>
    </cfRule>
  </conditionalFormatting>
  <conditionalFormatting sqref="Q3:Q1048576">
    <cfRule type="cellIs" dxfId="52" priority="26" operator="greaterThan">
      <formula>3.41398274</formula>
    </cfRule>
  </conditionalFormatting>
  <conditionalFormatting sqref="B3:AL85">
    <cfRule type="expression" dxfId="51" priority="1">
      <formula>$C3 = "x"</formula>
    </cfRule>
  </conditionalFormatting>
  <conditionalFormatting sqref="AF2:AL2 AD3:AL85 B2:AC85">
    <cfRule type="expression" dxfId="50" priority="2">
      <formula>$D2 = "x"</formula>
    </cfRule>
  </conditionalFormatting>
  <conditionalFormatting sqref="AE3:AE85">
    <cfRule type="cellIs" dxfId="49" priority="3" operator="greaterThan">
      <formula>18.185230503</formula>
    </cfRule>
  </conditionalFormatting>
  <conditionalFormatting sqref="AD3:AD85">
    <cfRule type="cellIs" dxfId="48" priority="4" operator="greaterThan">
      <formula>21.339499958</formula>
    </cfRule>
  </conditionalFormatting>
  <conditionalFormatting sqref="U3:U85">
    <cfRule type="cellIs" dxfId="47" priority="22" operator="greaterThan">
      <formula>25.432765661</formula>
    </cfRule>
  </conditionalFormatting>
  <conditionalFormatting sqref="T3:T1048576">
    <cfRule type="cellIs" dxfId="46" priority="23" operator="greaterThan">
      <formula>1.4325537147</formula>
    </cfRule>
  </conditionalFormatting>
  <conditionalFormatting sqref="R2:R1048576">
    <cfRule type="cellIs" dxfId="45" priority="25" operator="lessThan">
      <formula>84.388233568</formula>
    </cfRule>
  </conditionalFormatting>
  <conditionalFormatting sqref="S2:S1048576">
    <cfRule type="cellIs" dxfId="44" priority="24" operator="lessThan">
      <formula>91.299367317</formula>
    </cfRule>
  </conditionalFormatting>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 Online</Application>
  <Manager/>
  <Company>Burness Communications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Michigan County Health Rankings</dc:title>
  <dc:subject/>
  <dc:creator>UWPHI</dc:creator>
  <cp:keywords/>
  <dc:description/>
  <cp:lastModifiedBy>Shona MacKenzie</cp:lastModifiedBy>
  <cp:revision/>
  <dcterms:created xsi:type="dcterms:W3CDTF">2010-02-07T18:44:56Z</dcterms:created>
  <dcterms:modified xsi:type="dcterms:W3CDTF">2023-03-01T16:05:02Z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3fca4029-2287-47b1-ae5c-5e95db488e5f_Enabled">
    <vt:lpwstr>true</vt:lpwstr>
  </property>
  <property fmtid="{D5CDD505-2E9C-101B-9397-08002B2CF9AE}" pid="4" name="MSIP_Label_3fca4029-2287-47b1-ae5c-5e95db488e5f_SetDate">
    <vt:lpwstr>2023-02-22T21:02:29Z</vt:lpwstr>
  </property>
  <property fmtid="{D5CDD505-2E9C-101B-9397-08002B2CF9AE}" pid="5" name="MSIP_Label_3fca4029-2287-47b1-ae5c-5e95db488e5f_Method">
    <vt:lpwstr>Privileged</vt:lpwstr>
  </property>
  <property fmtid="{D5CDD505-2E9C-101B-9397-08002B2CF9AE}" pid="6" name="MSIP_Label_3fca4029-2287-47b1-ae5c-5e95db488e5f_Name">
    <vt:lpwstr>Public</vt:lpwstr>
  </property>
  <property fmtid="{D5CDD505-2E9C-101B-9397-08002B2CF9AE}" pid="7" name="MSIP_Label_3fca4029-2287-47b1-ae5c-5e95db488e5f_SiteId">
    <vt:lpwstr>d6cb837e-f26e-4c8e-be4e-340fb287fc02</vt:lpwstr>
  </property>
  <property fmtid="{D5CDD505-2E9C-101B-9397-08002B2CF9AE}" pid="8" name="MSIP_Label_3fca4029-2287-47b1-ae5c-5e95db488e5f_ActionId">
    <vt:lpwstr>7a04d89f-5a26-4c21-8fcc-7d1206039d93</vt:lpwstr>
  </property>
  <property fmtid="{D5CDD505-2E9C-101B-9397-08002B2CF9AE}" pid="9" name="MSIP_Label_3fca4029-2287-47b1-ae5c-5e95db488e5f_ContentBits">
    <vt:lpwstr>0</vt:lpwstr>
  </property>
</Properties>
</file>